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ard\Board Agendas\Board Agenda FY 2020-2021\10. JUNE 2021\Disbursement Report\"/>
    </mc:Choice>
  </mc:AlternateContent>
  <bookViews>
    <workbookView xWindow="28680" yWindow="-120" windowWidth="29040" windowHeight="15840"/>
  </bookViews>
  <sheets>
    <sheet name="ACH &amp; Recap " sheetId="1" r:id="rId1"/>
    <sheet name="2. Vendor pmt" sheetId="4" r:id="rId2"/>
    <sheet name="3. Disbursement Rpt" sheetId="5" r:id="rId3"/>
    <sheet name="4. Pmt over 2k" sheetId="8" r:id="rId4"/>
    <sheet name="5.PCard" sheetId="9" r:id="rId5"/>
    <sheet name="6. Gas rpt" sheetId="2" r:id="rId6"/>
    <sheet name="7. Chk Reg" sheetId="6" r:id="rId7"/>
    <sheet name="8. Voids" sheetId="3" r:id="rId8"/>
    <sheet name="9. Fund Summary" sheetId="7" r:id="rId9"/>
  </sheets>
  <definedNames>
    <definedName name="_xlnm.Print_Area" localSheetId="2">'3. Disbursement Rpt'!$A$1:$F$60</definedName>
    <definedName name="_xlnm.Print_Area" localSheetId="5">'6. Gas rpt'!$B$1:$F$176,'6. Gas rpt'!$I$4:$N$12</definedName>
    <definedName name="_xlnm.Print_Area" localSheetId="0">'ACH &amp; Recap '!$A$1:$J$36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3" i="1"/>
  <c r="E60" i="5"/>
  <c r="E8" i="5"/>
  <c r="F176" i="2" l="1"/>
  <c r="E9" i="2"/>
  <c r="L8" i="2"/>
  <c r="L10" i="2" s="1"/>
  <c r="K8" i="2"/>
  <c r="L7" i="2"/>
  <c r="K7" i="2"/>
  <c r="K10" i="2" s="1"/>
  <c r="M8" i="2" l="1"/>
  <c r="M7" i="2"/>
  <c r="M10" i="2" s="1"/>
  <c r="C13" i="1"/>
  <c r="C12" i="1"/>
  <c r="C11" i="1"/>
  <c r="C8" i="1"/>
  <c r="E31" i="1" l="1"/>
  <c r="C31" i="1"/>
  <c r="C15" i="1"/>
  <c r="G31" i="1" s="1"/>
  <c r="I31" i="1" l="1"/>
</calcChain>
</file>

<file path=xl/comments1.xml><?xml version="1.0" encoding="utf-8"?>
<comments xmlns="http://schemas.openxmlformats.org/spreadsheetml/2006/main">
  <authors>
    <author>Harris County Department of Education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<sst xmlns="http://schemas.openxmlformats.org/spreadsheetml/2006/main" count="12027" uniqueCount="3112">
  <si>
    <t>Fiscal Year 2020-2021</t>
  </si>
  <si>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</si>
  <si>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</si>
  <si>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</si>
  <si>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</si>
  <si>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</si>
  <si>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Total WIRE Transfers:</t>
  </si>
  <si>
    <t xml:space="preserve">                                                                                         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</si>
  <si>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</si>
  <si>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</si>
  <si>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</si>
  <si>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</si>
  <si>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</si>
  <si>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</si>
  <si>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</si>
  <si>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</si>
  <si>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</si>
  <si>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</si>
  <si>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</si>
  <si>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</si>
  <si>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</si>
  <si>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</si>
  <si>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</si>
  <si>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</si>
  <si>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</si>
  <si>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</si>
  <si>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</si>
  <si>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MAY  2021 Payroll</t>
  </si>
  <si>
    <t>MAY 2021  TRS TEXNET Payment</t>
  </si>
  <si>
    <t>MAY 2021 TRS Active Care Medical Payment</t>
  </si>
  <si>
    <t>Payroll Deductions for MAY 14TH</t>
  </si>
  <si>
    <t xml:space="preserve">IRS Tax Payment for MAY 14TH </t>
  </si>
  <si>
    <t>Payroll Deductions for MAY 28TH</t>
  </si>
  <si>
    <t>IRS Tax Payment for MAY 28TH</t>
  </si>
  <si>
    <t>HCDE Other Credit Card Statements</t>
  </si>
  <si>
    <t>SUMMARY</t>
  </si>
  <si>
    <t>Allocation after rebate</t>
  </si>
  <si>
    <t>Card</t>
  </si>
  <si>
    <t># of Cards</t>
  </si>
  <si>
    <t>Rebates</t>
  </si>
  <si>
    <t>Facilities Credit card #'s</t>
  </si>
  <si>
    <t>Records Management CC #'s</t>
  </si>
  <si>
    <t xml:space="preserve">ExxonMobil </t>
  </si>
  <si>
    <t xml:space="preserve">  Gas Facilities</t>
  </si>
  <si>
    <t>0001</t>
  </si>
  <si>
    <t>Chevron/Texaco</t>
  </si>
  <si>
    <t xml:space="preserve"> Gas Records </t>
  </si>
  <si>
    <t>0002</t>
  </si>
  <si>
    <t xml:space="preserve">Total </t>
  </si>
  <si>
    <t>Grant total  to pay</t>
  </si>
  <si>
    <t>Vendor #</t>
  </si>
  <si>
    <t>Vendor Card : ExxonMobil</t>
  </si>
  <si>
    <t>Vendor Name</t>
  </si>
  <si>
    <t>Wright Express Financial Svc Corp</t>
  </si>
  <si>
    <t>HCDE Credit Card Report -May 2021 Statement</t>
  </si>
  <si>
    <t>Cards assigned to:     Facilities Division</t>
  </si>
  <si>
    <t>There is a penni difference in the system</t>
  </si>
  <si>
    <t>Card #</t>
  </si>
  <si>
    <t>Date</t>
  </si>
  <si>
    <t>Description</t>
  </si>
  <si>
    <t>Division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</si>
  <si>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</si>
  <si>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</si>
  <si>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</si>
  <si>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</si>
  <si>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</si>
  <si>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</si>
  <si>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</si>
  <si>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>0018 Irvington</t>
  </si>
  <si>
    <t xml:space="preserve">0018 Post Oak </t>
  </si>
  <si>
    <t xml:space="preserve">0020 Post Oak </t>
  </si>
  <si>
    <t xml:space="preserve">0022 Post Oak </t>
  </si>
  <si>
    <t xml:space="preserve">0023 Post Oak </t>
  </si>
  <si>
    <t xml:space="preserve">0024 Post Oak </t>
  </si>
  <si>
    <t xml:space="preserve">0025 Post Oak </t>
  </si>
  <si>
    <t>Credits</t>
  </si>
  <si>
    <t xml:space="preserve"> Rebates</t>
  </si>
  <si>
    <t>DISTRIBUTION FUND</t>
  </si>
  <si>
    <t>CHECK NUMBER</t>
  </si>
  <si>
    <t>ISSUE DATE</t>
  </si>
  <si>
    <t>VENDOR</t>
  </si>
  <si>
    <t>STATUS</t>
  </si>
  <si>
    <t>CHK_STATUS</t>
  </si>
  <si>
    <t>NO LABEL</t>
  </si>
  <si>
    <t>TOTAL</t>
  </si>
  <si>
    <t>DESCRIPTION</t>
  </si>
  <si>
    <t>1991</t>
  </si>
  <si>
    <t>1513880</t>
  </si>
  <si>
    <t>05/19/2021</t>
  </si>
  <si>
    <t>POWERSECURE SERVICE</t>
  </si>
  <si>
    <t/>
  </si>
  <si>
    <t>V</t>
  </si>
  <si>
    <t>VOID MANUAL CHECK</t>
  </si>
  <si>
    <t>1515400</t>
  </si>
  <si>
    <t>05/26/2021</t>
  </si>
  <si>
    <t>EDUCROWD PTY LTD</t>
  </si>
  <si>
    <t>1515723</t>
  </si>
  <si>
    <t>05/07/2021</t>
  </si>
  <si>
    <t>VERIZON WIRELESS</t>
  </si>
  <si>
    <t>VOID: MULTI STUB CHECK</t>
  </si>
  <si>
    <t>1515724</t>
  </si>
  <si>
    <t>1515728</t>
  </si>
  <si>
    <t>DAHILL OFFICE TECHNOLOGY CORP</t>
  </si>
  <si>
    <t>V1515668</t>
  </si>
  <si>
    <t>05/04/2021</t>
  </si>
  <si>
    <t>FOR THE CULTURE LITERACY DEVELOPMEN</t>
  </si>
  <si>
    <t>V1515996</t>
  </si>
  <si>
    <t>05/21/2021</t>
  </si>
  <si>
    <t>MILK PRODUCTS LLC</t>
  </si>
  <si>
    <t>VOID: MULTI STUB VOUCHER</t>
  </si>
  <si>
    <r>
      <rPr>
        <b/>
        <sz val="12"/>
        <rFont val="Times New Roman"/>
        <family val="1"/>
      </rPr>
      <t>Harris County Department of Education</t>
    </r>
  </si>
  <si>
    <r>
      <rPr>
        <b/>
        <sz val="12"/>
        <rFont val="Times New Roman"/>
        <family val="1"/>
      </rPr>
      <t>Vendors with total aggregate payments of $50,000 or more in Fiscal Year</t>
    </r>
  </si>
  <si>
    <r>
      <rPr>
        <b/>
        <sz val="12"/>
        <rFont val="Times New Roman"/>
        <family val="1"/>
      </rPr>
      <t>as of May 31, 2021</t>
    </r>
  </si>
  <si>
    <r>
      <rPr>
        <b/>
        <sz val="12"/>
        <rFont val="Times New Roman"/>
        <family val="1"/>
      </rPr>
      <t>Vendor</t>
    </r>
  </si>
  <si>
    <r>
      <rPr>
        <b/>
        <sz val="10"/>
        <rFont val="Arial"/>
        <family val="2"/>
      </rPr>
      <t>Vendor number</t>
    </r>
  </si>
  <si>
    <r>
      <rPr>
        <b/>
        <sz val="10"/>
        <rFont val="Arial"/>
        <family val="2"/>
      </rPr>
      <t>Sum of payments</t>
    </r>
  </si>
  <si>
    <r>
      <rPr>
        <b/>
        <sz val="10"/>
        <rFont val="Arial"/>
        <family val="2"/>
      </rPr>
      <t>Description</t>
    </r>
  </si>
  <si>
    <r>
      <rPr>
        <sz val="10"/>
        <rFont val="Arial"/>
        <family val="2"/>
      </rPr>
      <t>AAMA, INC.</t>
    </r>
  </si>
  <si>
    <r>
      <rPr>
        <sz val="8"/>
        <rFont val="Arial"/>
        <family val="2"/>
      </rPr>
      <t>Service Agreement</t>
    </r>
  </si>
  <si>
    <r>
      <rPr>
        <sz val="10"/>
        <rFont val="Arial"/>
        <family val="2"/>
      </rPr>
      <t>ALDINE INDEPENDENT SCHOOL DISTRICT</t>
    </r>
  </si>
  <si>
    <r>
      <rPr>
        <sz val="8"/>
        <rFont val="Arial"/>
        <family val="2"/>
      </rPr>
      <t>Interlocal Agreement</t>
    </r>
  </si>
  <si>
    <r>
      <rPr>
        <sz val="10"/>
        <rFont val="Arial"/>
        <family val="2"/>
      </rPr>
      <t>ALIEF INDEPENDENT SCHOOL DISTRICT</t>
    </r>
  </si>
  <si>
    <r>
      <rPr>
        <sz val="10"/>
        <rFont val="Arial"/>
        <family val="2"/>
      </rPr>
      <t>APPLE INC</t>
    </r>
  </si>
  <si>
    <r>
      <rPr>
        <sz val="8"/>
        <rFont val="Arial"/>
        <family val="2"/>
      </rPr>
      <t>Quote</t>
    </r>
  </si>
  <si>
    <r>
      <rPr>
        <sz val="10"/>
        <rFont val="Arial"/>
        <family val="2"/>
      </rPr>
      <t>AVANADE INC</t>
    </r>
  </si>
  <si>
    <r>
      <rPr>
        <sz val="8"/>
        <rFont val="Arial"/>
        <family val="2"/>
      </rPr>
      <t>Job 20/022YR</t>
    </r>
  </si>
  <si>
    <r>
      <rPr>
        <sz val="10"/>
        <rFont val="Arial"/>
        <family val="2"/>
      </rPr>
      <t>BUTLER BUSINESS PRODUCTS</t>
    </r>
  </si>
  <si>
    <r>
      <rPr>
        <sz val="8"/>
        <rFont val="Arial"/>
        <family val="2"/>
      </rPr>
      <t>Job # 17/004KH, 17/006KH, 17/011KH, 16/011MP</t>
    </r>
  </si>
  <si>
    <r>
      <rPr>
        <sz val="10"/>
        <rFont val="Arial"/>
        <family val="2"/>
      </rPr>
      <t>CDW GOVERNMENT INC</t>
    </r>
  </si>
  <si>
    <r>
      <rPr>
        <sz val="8"/>
        <rFont val="Arial"/>
        <family val="2"/>
      </rPr>
      <t>Job # 18/056KD-13</t>
    </r>
  </si>
  <si>
    <r>
      <rPr>
        <sz val="10"/>
        <rFont val="Arial"/>
        <family val="2"/>
      </rPr>
      <t>CITY OF HOUSTON HEALTH DEPARTMENT</t>
    </r>
  </si>
  <si>
    <r>
      <rPr>
        <sz val="8"/>
        <rFont val="Times New Roman"/>
        <family val="1"/>
      </rPr>
      <t>Lease Agreement</t>
    </r>
  </si>
  <si>
    <r>
      <rPr>
        <sz val="10"/>
        <rFont val="Arial"/>
        <family val="2"/>
      </rPr>
      <t>CITY OF HOUSTON WATER</t>
    </r>
  </si>
  <si>
    <r>
      <rPr>
        <sz val="10"/>
        <rFont val="Arial"/>
        <family val="2"/>
      </rPr>
      <t>CLEAR CREEK ISD</t>
    </r>
  </si>
  <si>
    <r>
      <rPr>
        <sz val="10"/>
        <rFont val="Arial"/>
        <family val="2"/>
      </rPr>
      <t>CRE8 INCORPORATED</t>
    </r>
  </si>
  <si>
    <r>
      <rPr>
        <sz val="8"/>
        <rFont val="Arial"/>
        <family val="2"/>
      </rPr>
      <t>Job # 17/015KJ</t>
    </r>
  </si>
  <si>
    <r>
      <rPr>
        <sz val="10"/>
        <rFont val="Arial"/>
        <family val="2"/>
      </rPr>
      <t>DESKOT LLC</t>
    </r>
  </si>
  <si>
    <r>
      <rPr>
        <sz val="8"/>
        <rFont val="Arial"/>
        <family val="2"/>
      </rPr>
      <t>Job 20/039YR</t>
    </r>
  </si>
  <si>
    <r>
      <rPr>
        <sz val="10"/>
        <rFont val="Arial"/>
        <family val="2"/>
      </rPr>
      <t>DOUCET &amp; ASSOCIATES INC</t>
    </r>
  </si>
  <si>
    <r>
      <rPr>
        <sz val="8"/>
        <rFont val="Arial"/>
        <family val="2"/>
      </rPr>
      <t>Professional Service Contract</t>
    </r>
  </si>
  <si>
    <r>
      <rPr>
        <sz val="10"/>
        <rFont val="Arial"/>
        <family val="2"/>
      </rPr>
      <t>DURA PIER FACILITIES SERVICES LTD</t>
    </r>
  </si>
  <si>
    <r>
      <rPr>
        <sz val="8"/>
        <rFont val="Arial"/>
        <family val="2"/>
      </rPr>
      <t>Job # 17/020CG, 18/060JN,</t>
    </r>
  </si>
  <si>
    <r>
      <rPr>
        <sz val="10"/>
        <rFont val="Arial"/>
        <family val="2"/>
      </rPr>
      <t>EMCOR GOWAN INC</t>
    </r>
  </si>
  <si>
    <r>
      <rPr>
        <sz val="8"/>
        <rFont val="Arial"/>
        <family val="2"/>
      </rPr>
      <t>Job 18/060JN</t>
    </r>
  </si>
  <si>
    <r>
      <rPr>
        <sz val="10"/>
        <rFont val="Arial"/>
        <family val="2"/>
      </rPr>
      <t>ENERGY FUTURE HOLDINGS CORP-DO NOT</t>
    </r>
  </si>
  <si>
    <r>
      <rPr>
        <sz val="10"/>
        <rFont val="Arial"/>
        <family val="2"/>
      </rPr>
      <t>ENGLISH + ASSOCIATES ARCHITECTS INC</t>
    </r>
  </si>
  <si>
    <r>
      <rPr>
        <sz val="8"/>
        <rFont val="Arial"/>
        <family val="2"/>
      </rPr>
      <t>Job# 20/043IA</t>
    </r>
  </si>
  <si>
    <r>
      <rPr>
        <sz val="10"/>
        <rFont val="Arial"/>
        <family val="2"/>
      </rPr>
      <t>ERC ENVIRONMENTAL &amp; CONST SERV INC</t>
    </r>
  </si>
  <si>
    <r>
      <rPr>
        <sz val="8"/>
        <rFont val="Arial"/>
        <family val="2"/>
      </rPr>
      <t>Job # 19/042MJ</t>
    </r>
  </si>
  <si>
    <r>
      <rPr>
        <sz val="10"/>
        <rFont val="Arial"/>
        <family val="2"/>
      </rPr>
      <t>EXECU TEAM STAFFING</t>
    </r>
  </si>
  <si>
    <r>
      <rPr>
        <sz val="8"/>
        <rFont val="Times New Roman"/>
        <family val="1"/>
      </rPr>
      <t>Job # 17/045KJ</t>
    </r>
  </si>
  <si>
    <r>
      <rPr>
        <sz val="10"/>
        <rFont val="Arial"/>
        <family val="2"/>
      </rPr>
      <t>EXECUTIVE THREAT SOLUTIONS LLC</t>
    </r>
  </si>
  <si>
    <r>
      <rPr>
        <sz val="8"/>
        <rFont val="Arial"/>
        <family val="2"/>
      </rPr>
      <t>Job #16/060CG, Service Agreement</t>
    </r>
  </si>
  <si>
    <r>
      <rPr>
        <sz val="10"/>
        <rFont val="Arial"/>
        <family val="2"/>
      </rPr>
      <t>FELLOWSHIP OF PURPOSE EARLY CHILDHO</t>
    </r>
  </si>
  <si>
    <r>
      <rPr>
        <sz val="8"/>
        <rFont val="Times New Roman"/>
        <family val="1"/>
      </rPr>
      <t>Job # 16/014YR, Service Agreement</t>
    </r>
  </si>
  <si>
    <r>
      <rPr>
        <sz val="10"/>
        <rFont val="Arial"/>
        <family val="2"/>
      </rPr>
      <t>GALENA PARK ISD</t>
    </r>
  </si>
  <si>
    <r>
      <rPr>
        <sz val="10"/>
        <rFont val="Arial"/>
        <family val="2"/>
      </rPr>
      <t>HALLMARK OFFICE PRODUCTS INC</t>
    </r>
  </si>
  <si>
    <r>
      <rPr>
        <sz val="10"/>
        <rFont val="Arial"/>
        <family val="2"/>
      </rPr>
      <t>Job # 19/025KD</t>
    </r>
  </si>
  <si>
    <r>
      <rPr>
        <sz val="10"/>
        <rFont val="Arial"/>
        <family val="2"/>
      </rPr>
      <t>HARRIS COUNTY APPRAISAL DISTRICT</t>
    </r>
  </si>
  <si>
    <r>
      <rPr>
        <sz val="8"/>
        <rFont val="Arial"/>
        <family val="2"/>
      </rPr>
      <t>Per Texas Law/Linebarger</t>
    </r>
  </si>
  <si>
    <r>
      <rPr>
        <sz val="10"/>
        <rFont val="Arial"/>
        <family val="2"/>
      </rPr>
      <t>HARRIS COUNTY TREASURER</t>
    </r>
  </si>
  <si>
    <r>
      <rPr>
        <sz val="10"/>
        <rFont val="Arial"/>
        <family val="2"/>
      </rPr>
      <t>HIGH POINT SANITARY SOLUTIONS</t>
    </r>
  </si>
  <si>
    <r>
      <rPr>
        <sz val="8"/>
        <rFont val="Arial"/>
        <family val="2"/>
      </rPr>
      <t>Job # 18/007KD, 18/075KD</t>
    </r>
  </si>
  <si>
    <r>
      <rPr>
        <sz val="10"/>
        <rFont val="Arial"/>
        <family val="2"/>
      </rPr>
      <t>HILLCO PARTNERS LLC</t>
    </r>
  </si>
  <si>
    <r>
      <rPr>
        <sz val="8"/>
        <rFont val="Arial"/>
        <family val="2"/>
      </rPr>
      <t>Job #20/038KJ</t>
    </r>
  </si>
  <si>
    <r>
      <rPr>
        <sz val="10"/>
        <rFont val="Arial"/>
        <family val="2"/>
      </rPr>
      <t>HUMBLE INDEPENDENT SCHOOL DISTRICT</t>
    </r>
  </si>
  <si>
    <r>
      <rPr>
        <sz val="10"/>
        <rFont val="Arial"/>
        <family val="2"/>
      </rPr>
      <t>IMAGINE LEARNING INCORPORATED</t>
    </r>
  </si>
  <si>
    <r>
      <rPr>
        <sz val="8"/>
        <rFont val="Arial"/>
        <family val="2"/>
      </rPr>
      <t>Buyboard contract #579-19</t>
    </r>
  </si>
  <si>
    <r>
      <rPr>
        <sz val="10"/>
        <rFont val="Arial"/>
        <family val="2"/>
      </rPr>
      <t>KAPLAN EARLY LEARNING COMPANY</t>
    </r>
  </si>
  <si>
    <r>
      <rPr>
        <sz val="8"/>
        <rFont val="Arial"/>
        <family val="2"/>
      </rPr>
      <t>Job #18/058KC, #17/046MR</t>
    </r>
  </si>
  <si>
    <r>
      <rPr>
        <sz val="10"/>
        <rFont val="Arial"/>
        <family val="2"/>
      </rPr>
      <t>KARCZEWSKI BRADSHAW LLP</t>
    </r>
  </si>
  <si>
    <r>
      <rPr>
        <sz val="10"/>
        <rFont val="Arial"/>
        <family val="2"/>
      </rPr>
      <t>KQC INVESTORS, LLC</t>
    </r>
  </si>
  <si>
    <r>
      <rPr>
        <sz val="8"/>
        <rFont val="Arial"/>
        <family val="2"/>
      </rPr>
      <t>Lease Agreement</t>
    </r>
  </si>
  <si>
    <r>
      <rPr>
        <sz val="10"/>
        <rFont val="Arial"/>
        <family val="2"/>
      </rPr>
      <t>LABATT INSTITUTIONAL SUPPLY COMPANY</t>
    </r>
  </si>
  <si>
    <r>
      <rPr>
        <sz val="8"/>
        <rFont val="Arial"/>
        <family val="2"/>
      </rPr>
      <t>Job # 16/029TJ-03</t>
    </r>
  </si>
  <si>
    <r>
      <rPr>
        <sz val="10"/>
        <rFont val="Arial"/>
        <family val="2"/>
      </rPr>
      <t>LOCKWOOD, ANDREWS &amp; NEWNAM INC</t>
    </r>
  </si>
  <si>
    <r>
      <rPr>
        <sz val="8"/>
        <rFont val="Arial"/>
        <family val="2"/>
      </rPr>
      <t>Job # 20/055KJ</t>
    </r>
  </si>
  <si>
    <r>
      <rPr>
        <sz val="10"/>
        <rFont val="Arial"/>
        <family val="2"/>
      </rPr>
      <t>MCGRIFF SEIBELS &amp; WILLIAMS OF</t>
    </r>
  </si>
  <si>
    <r>
      <rPr>
        <sz val="8"/>
        <rFont val="Arial"/>
        <family val="2"/>
      </rPr>
      <t>Job # 17/002LB</t>
    </r>
  </si>
  <si>
    <r>
      <rPr>
        <sz val="10"/>
        <rFont val="Arial"/>
        <family val="2"/>
      </rPr>
      <t>METROPOLITAN LANDSCAPE MGMT INC</t>
    </r>
  </si>
  <si>
    <r>
      <rPr>
        <sz val="8"/>
        <rFont val="Times New Roman"/>
        <family val="1"/>
      </rPr>
      <t>Job # 15/023JN</t>
    </r>
  </si>
  <si>
    <r>
      <rPr>
        <sz val="10"/>
        <rFont val="Arial"/>
        <family val="2"/>
      </rPr>
      <t>METROPOLITAN LIFE INSURANCE COMPANY</t>
    </r>
  </si>
  <si>
    <r>
      <rPr>
        <sz val="8"/>
        <rFont val="Times New Roman"/>
        <family val="1"/>
      </rPr>
      <t>Agreement</t>
    </r>
  </si>
  <si>
    <r>
      <rPr>
        <sz val="10"/>
        <rFont val="Arial"/>
        <family val="2"/>
      </rPr>
      <t>MOAK CASEY &amp; ASSOCIATES INC</t>
    </r>
  </si>
  <si>
    <r>
      <rPr>
        <sz val="8"/>
        <rFont val="Times New Roman"/>
        <family val="1"/>
      </rPr>
      <t>Professional Service Contract</t>
    </r>
  </si>
  <si>
    <r>
      <rPr>
        <sz val="10"/>
        <rFont val="Arial"/>
        <family val="2"/>
      </rPr>
      <t>NASH INDUSTRIES INC</t>
    </r>
  </si>
  <si>
    <r>
      <rPr>
        <sz val="8"/>
        <rFont val="Times New Roman"/>
        <family val="1"/>
      </rPr>
      <t>Job # 20/017MR</t>
    </r>
  </si>
  <si>
    <r>
      <rPr>
        <sz val="10"/>
        <rFont val="Arial"/>
        <family val="2"/>
      </rPr>
      <t>NEIGHBORHOOD CENTERS INC</t>
    </r>
  </si>
  <si>
    <r>
      <rPr>
        <sz val="10"/>
        <rFont val="Arial"/>
        <family val="2"/>
      </rPr>
      <t>PASADENA ISD</t>
    </r>
  </si>
  <si>
    <r>
      <rPr>
        <sz val="10"/>
        <rFont val="Arial"/>
        <family val="2"/>
      </rPr>
      <t>POWERSCHOOL GROUP LLC</t>
    </r>
  </si>
  <si>
    <r>
      <rPr>
        <sz val="8"/>
        <rFont val="Arial"/>
        <family val="2"/>
      </rPr>
      <t>Invoice</t>
    </r>
  </si>
  <si>
    <r>
      <rPr>
        <sz val="10"/>
        <rFont val="Arial"/>
        <family val="2"/>
      </rPr>
      <t>PS LIGHTWAVE INC</t>
    </r>
  </si>
  <si>
    <r>
      <rPr>
        <sz val="8"/>
        <rFont val="Times New Roman"/>
        <family val="1"/>
      </rPr>
      <t>Job # 15/006MP</t>
    </r>
  </si>
  <si>
    <r>
      <rPr>
        <sz val="10"/>
        <rFont val="Arial"/>
        <family val="2"/>
      </rPr>
      <t>PUBLIC AGENCY RETIREMENT SERVICES</t>
    </r>
  </si>
  <si>
    <r>
      <rPr>
        <sz val="8"/>
        <rFont val="Arial"/>
        <family val="2"/>
      </rPr>
      <t>Payroll deduction</t>
    </r>
  </si>
  <si>
    <r>
      <rPr>
        <sz val="10"/>
        <rFont val="Arial"/>
        <family val="2"/>
      </rPr>
      <t>QSS, L.C</t>
    </r>
  </si>
  <si>
    <r>
      <rPr>
        <sz val="8"/>
        <rFont val="Arial"/>
        <family val="2"/>
      </rPr>
      <t>Job # 15/037JN</t>
    </r>
  </si>
  <si>
    <r>
      <rPr>
        <sz val="10"/>
        <rFont val="Arial"/>
        <family val="2"/>
      </rPr>
      <t>SHELDON INDEPENDENT SCHOOL DISTRICT</t>
    </r>
  </si>
  <si>
    <r>
      <rPr>
        <sz val="10"/>
        <rFont val="Arial"/>
        <family val="2"/>
      </rPr>
      <t>SHI GOVERNMENT SOLUTIONS INC</t>
    </r>
  </si>
  <si>
    <r>
      <rPr>
        <sz val="10"/>
        <rFont val="Arial"/>
        <family val="2"/>
      </rPr>
      <t>SOA FIN1ST</t>
    </r>
  </si>
  <si>
    <r>
      <rPr>
        <sz val="8"/>
        <rFont val="Times New Roman"/>
        <family val="1"/>
      </rPr>
      <t>Job #20/019KJ</t>
    </r>
  </si>
  <si>
    <r>
      <rPr>
        <sz val="10"/>
        <rFont val="Arial"/>
        <family val="2"/>
      </rPr>
      <t>SOUTHWEST CHARTER SCHOOL</t>
    </r>
  </si>
  <si>
    <r>
      <rPr>
        <sz val="10"/>
        <rFont val="Arial"/>
        <family val="2"/>
      </rPr>
      <t>SPRING INDEPENDENT SCHOOL DISTRICT</t>
    </r>
  </si>
  <si>
    <r>
      <rPr>
        <sz val="10"/>
        <rFont val="Arial"/>
        <family val="2"/>
      </rPr>
      <t>TEXAS POLITICAL SUBDIVISIONS</t>
    </r>
  </si>
  <si>
    <r>
      <rPr>
        <sz val="8"/>
        <rFont val="Arial"/>
        <family val="2"/>
      </rPr>
      <t>Insurance</t>
    </r>
  </si>
  <si>
    <r>
      <rPr>
        <sz val="10"/>
        <rFont val="Arial"/>
        <family val="2"/>
      </rPr>
      <t>THE STANDARD LIFE INSURANCE</t>
    </r>
  </si>
  <si>
    <r>
      <rPr>
        <sz val="10"/>
        <rFont val="Arial"/>
        <family val="2"/>
      </rPr>
      <t>THE TURNING POINT INC</t>
    </r>
  </si>
  <si>
    <r>
      <rPr>
        <sz val="8"/>
        <rFont val="Times New Roman"/>
        <family val="1"/>
      </rPr>
      <t>Job # 17/043KJ</t>
    </r>
  </si>
  <si>
    <r>
      <rPr>
        <sz val="10"/>
        <rFont val="Arial"/>
        <family val="2"/>
      </rPr>
      <t>UNGERBOECK SOFTWARE INTERNATIONAL</t>
    </r>
  </si>
  <si>
    <r>
      <rPr>
        <sz val="10"/>
        <rFont val="Arial"/>
        <family val="2"/>
      </rPr>
      <t>UNUM LIFE INSURANCE CO OF AMERICA</t>
    </r>
  </si>
  <si>
    <r>
      <rPr>
        <sz val="10"/>
        <rFont val="Arial"/>
        <family val="2"/>
      </rPr>
      <t>UNUM LIFE INSURANCE CO. OF AMERICA</t>
    </r>
  </si>
  <si>
    <r>
      <rPr>
        <sz val="10"/>
        <rFont val="Arial"/>
        <family val="2"/>
      </rPr>
      <t>VERIZON WIRELESS</t>
    </r>
  </si>
  <si>
    <r>
      <rPr>
        <sz val="8"/>
        <rFont val="Arial"/>
        <family val="2"/>
      </rPr>
      <t>GSA Contract</t>
    </r>
  </si>
  <si>
    <r>
      <rPr>
        <sz val="10"/>
        <rFont val="Arial"/>
        <family val="2"/>
      </rPr>
      <t>VERSA CREATIVE GROUP LLC</t>
    </r>
  </si>
  <si>
    <r>
      <rPr>
        <sz val="8"/>
        <rFont val="Arial"/>
        <family val="2"/>
      </rPr>
      <t>Job # 19/047KC</t>
    </r>
  </si>
  <si>
    <r>
      <rPr>
        <sz val="10"/>
        <rFont val="Arial"/>
        <family val="2"/>
      </rPr>
      <t>VISTRA PREFERRED INC</t>
    </r>
  </si>
  <si>
    <r>
      <rPr>
        <sz val="10"/>
        <rFont val="Arial"/>
        <family val="2"/>
      </rPr>
      <t>ZIEBEN FOUNDATION PROPERTIES</t>
    </r>
  </si>
  <si>
    <r>
      <rPr>
        <b/>
        <sz val="10"/>
        <rFont val="Arial"/>
        <family val="2"/>
      </rPr>
      <t>Contract Type</t>
    </r>
  </si>
  <si>
    <r>
      <rPr>
        <sz val="8"/>
        <rFont val="Arial"/>
        <family val="2"/>
      </rPr>
      <t>Afterschool Program</t>
    </r>
  </si>
  <si>
    <r>
      <rPr>
        <sz val="8"/>
        <rFont val="Arial"/>
        <family val="2"/>
      </rPr>
      <t>Technology equipment</t>
    </r>
  </si>
  <si>
    <r>
      <rPr>
        <sz val="8"/>
        <rFont val="Arial"/>
        <family val="2"/>
      </rPr>
      <t>Technology Service</t>
    </r>
  </si>
  <si>
    <r>
      <rPr>
        <sz val="8"/>
        <rFont val="Arial"/>
        <family val="2"/>
      </rPr>
      <t>Office, furniture supplies</t>
    </r>
  </si>
  <si>
    <r>
      <rPr>
        <sz val="8"/>
        <rFont val="Arial"/>
        <family val="2"/>
      </rPr>
      <t>Technology equipment, supplies, consulting</t>
    </r>
  </si>
  <si>
    <r>
      <rPr>
        <sz val="8"/>
        <rFont val="Times New Roman"/>
        <family val="1"/>
      </rPr>
      <t>Lease Agreement for Head Start</t>
    </r>
  </si>
  <si>
    <r>
      <rPr>
        <sz val="8"/>
        <rFont val="Arial"/>
        <family val="2"/>
      </rPr>
      <t>Utilities</t>
    </r>
  </si>
  <si>
    <r>
      <rPr>
        <sz val="8"/>
        <rFont val="Arial"/>
        <family val="2"/>
      </rPr>
      <t>Architectural Design services</t>
    </r>
  </si>
  <si>
    <r>
      <rPr>
        <sz val="8"/>
        <rFont val="Arial"/>
        <family val="2"/>
      </rPr>
      <t>Child Care Partnership for Head Start</t>
    </r>
  </si>
  <si>
    <r>
      <rPr>
        <sz val="8"/>
        <rFont val="Arial"/>
        <family val="2"/>
      </rPr>
      <t>Land Surveying</t>
    </r>
  </si>
  <si>
    <r>
      <rPr>
        <sz val="8"/>
        <rFont val="Arial"/>
        <family val="2"/>
      </rPr>
      <t>Facilities services</t>
    </r>
  </si>
  <si>
    <r>
      <rPr>
        <sz val="8"/>
        <rFont val="Arial"/>
        <family val="2"/>
      </rPr>
      <t>AC Service</t>
    </r>
  </si>
  <si>
    <r>
      <rPr>
        <sz val="8"/>
        <rFont val="Arial"/>
        <family val="2"/>
      </rPr>
      <t>Disaster Mitigation Commodities</t>
    </r>
  </si>
  <si>
    <r>
      <rPr>
        <sz val="8"/>
        <rFont val="Times New Roman"/>
        <family val="1"/>
      </rPr>
      <t>Staffing Service</t>
    </r>
  </si>
  <si>
    <r>
      <rPr>
        <sz val="8"/>
        <rFont val="Arial"/>
        <family val="2"/>
      </rPr>
      <t>Security service</t>
    </r>
  </si>
  <si>
    <r>
      <rPr>
        <sz val="8"/>
        <rFont val="Times New Roman"/>
        <family val="1"/>
      </rPr>
      <t>Service Agreement</t>
    </r>
  </si>
  <si>
    <r>
      <rPr>
        <sz val="10"/>
        <rFont val="Arial"/>
        <family val="2"/>
      </rPr>
      <t>Office furniture and supplies</t>
    </r>
  </si>
  <si>
    <r>
      <rPr>
        <sz val="8"/>
        <rFont val="Arial"/>
        <family val="2"/>
      </rPr>
      <t>Tax appraisal</t>
    </r>
  </si>
  <si>
    <r>
      <rPr>
        <sz val="8"/>
        <rFont val="Arial"/>
        <family val="2"/>
      </rPr>
      <t>Security Service</t>
    </r>
  </si>
  <si>
    <r>
      <rPr>
        <sz val="8"/>
        <rFont val="Arial"/>
        <family val="2"/>
      </rPr>
      <t>Sanitation supplies</t>
    </r>
  </si>
  <si>
    <r>
      <rPr>
        <sz val="8"/>
        <rFont val="Arial"/>
        <family val="2"/>
      </rPr>
      <t>Contracted Services</t>
    </r>
  </si>
  <si>
    <r>
      <rPr>
        <sz val="8"/>
        <rFont val="Arial"/>
        <family val="2"/>
      </rPr>
      <t>Head Start subscription</t>
    </r>
  </si>
  <si>
    <r>
      <rPr>
        <sz val="8"/>
        <rFont val="Arial"/>
        <family val="2"/>
      </rPr>
      <t>Educational Supplies</t>
    </r>
  </si>
  <si>
    <r>
      <rPr>
        <sz val="8"/>
        <rFont val="Arial"/>
        <family val="2"/>
      </rPr>
      <t>Legal Services</t>
    </r>
  </si>
  <si>
    <r>
      <rPr>
        <sz val="8"/>
        <rFont val="Arial"/>
        <family val="2"/>
      </rPr>
      <t>Lease Agreement for Head Start</t>
    </r>
  </si>
  <si>
    <r>
      <rPr>
        <sz val="8"/>
        <rFont val="Arial"/>
        <family val="2"/>
      </rPr>
      <t>Meals for Head Start</t>
    </r>
  </si>
  <si>
    <r>
      <rPr>
        <sz val="8"/>
        <rFont val="Arial"/>
        <family val="2"/>
      </rPr>
      <t>Construction Management</t>
    </r>
  </si>
  <si>
    <r>
      <rPr>
        <sz val="8"/>
        <rFont val="Arial"/>
        <family val="2"/>
      </rPr>
      <t>HCDE Insurance</t>
    </r>
  </si>
  <si>
    <r>
      <rPr>
        <sz val="8"/>
        <rFont val="Times New Roman"/>
        <family val="1"/>
      </rPr>
      <t>Landscape service</t>
    </r>
  </si>
  <si>
    <r>
      <rPr>
        <sz val="8"/>
        <rFont val="Times New Roman"/>
        <family val="1"/>
      </rPr>
      <t>Insurance Coverage</t>
    </r>
  </si>
  <si>
    <r>
      <rPr>
        <sz val="8"/>
        <rFont val="Times New Roman"/>
        <family val="1"/>
      </rPr>
      <t>Accounting Service</t>
    </r>
  </si>
  <si>
    <r>
      <rPr>
        <sz val="8"/>
        <rFont val="Arial"/>
        <family val="2"/>
      </rPr>
      <t>Sungard Annual maintenance renewal</t>
    </r>
  </si>
  <si>
    <r>
      <rPr>
        <sz val="8"/>
        <rFont val="Times New Roman"/>
        <family val="1"/>
      </rPr>
      <t>Technology Equipment/Supplies</t>
    </r>
  </si>
  <si>
    <r>
      <rPr>
        <sz val="8"/>
        <rFont val="Arial"/>
        <family val="2"/>
      </rPr>
      <t>Security equipment</t>
    </r>
  </si>
  <si>
    <r>
      <rPr>
        <sz val="8"/>
        <rFont val="Arial"/>
        <family val="2"/>
      </rPr>
      <t>Technology Equipment/Supplies</t>
    </r>
  </si>
  <si>
    <r>
      <rPr>
        <sz val="8"/>
        <rFont val="Arial"/>
        <family val="2"/>
      </rPr>
      <t>Insurance Coverage</t>
    </r>
  </si>
  <si>
    <r>
      <rPr>
        <sz val="8"/>
        <rFont val="Times New Roman"/>
        <family val="1"/>
      </rPr>
      <t>Counseling Services</t>
    </r>
  </si>
  <si>
    <r>
      <rPr>
        <sz val="8"/>
        <rFont val="Arial"/>
        <family val="2"/>
      </rPr>
      <t>Software</t>
    </r>
  </si>
  <si>
    <r>
      <rPr>
        <sz val="8"/>
        <rFont val="Arial"/>
        <family val="2"/>
      </rPr>
      <t>Employee's life insurance</t>
    </r>
  </si>
  <si>
    <r>
      <rPr>
        <sz val="8"/>
        <rFont val="Arial"/>
        <family val="2"/>
      </rPr>
      <t>Wireless Service</t>
    </r>
  </si>
  <si>
    <r>
      <rPr>
        <sz val="8"/>
        <rFont val="Arial"/>
        <family val="2"/>
      </rPr>
      <t>Marketing</t>
    </r>
  </si>
  <si>
    <r>
      <rPr>
        <sz val="8"/>
        <rFont val="Arial"/>
        <family val="2"/>
      </rPr>
      <t>Electrical service</t>
    </r>
  </si>
  <si>
    <t>HUMBLE INDEPENDENT SCHOOL DISTRICT</t>
  </si>
  <si>
    <t>Procurement Card Report - April 2021</t>
  </si>
  <si>
    <t>Beginning</t>
  </si>
  <si>
    <t>New</t>
  </si>
  <si>
    <t>Closed</t>
  </si>
  <si>
    <t>Total:</t>
  </si>
  <si>
    <t>BUDGET MANAGER</t>
  </si>
  <si>
    <r>
      <rPr>
        <sz val="10"/>
        <rFont val="Arial"/>
        <family val="2"/>
      </rPr>
      <t>Budget Manager
Codes</t>
    </r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</si>
  <si>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</si>
  <si>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</si>
  <si>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</si>
  <si>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</si>
  <si>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</si>
  <si>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</si>
  <si>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</si>
  <si>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</si>
  <si>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</si>
  <si>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</si>
  <si>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</si>
  <si>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</si>
  <si>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</si>
  <si>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</si>
  <si>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</si>
  <si>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</si>
  <si>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</si>
  <si>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</si>
  <si>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</si>
  <si>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</si>
  <si>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</si>
  <si>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</si>
  <si>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</si>
  <si>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</si>
  <si>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</si>
  <si>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</si>
  <si>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</si>
  <si>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</si>
  <si>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</si>
  <si>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</si>
  <si>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</si>
  <si>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</si>
  <si>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</si>
  <si>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</si>
  <si>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</si>
  <si>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</si>
  <si>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</si>
  <si>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</si>
  <si>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</si>
  <si>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</si>
  <si>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</si>
  <si>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</si>
  <si>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t>Check Register</t>
  </si>
  <si>
    <t>Fiscal Year: 21</t>
  </si>
  <si>
    <t xml:space="preserve">Period: 9 </t>
  </si>
  <si>
    <t xml:space="preserve">Fund: 1991 - GENERAL FUND  </t>
  </si>
  <si>
    <t>check number</t>
  </si>
  <si>
    <t>check date</t>
  </si>
  <si>
    <t>vend_no</t>
  </si>
  <si>
    <t>vendor name and item descriptions</t>
  </si>
  <si>
    <t>amount</t>
  </si>
  <si>
    <t>1515400  void</t>
  </si>
  <si>
    <t>04/16/2021</t>
  </si>
  <si>
    <t>88697</t>
  </si>
  <si>
    <t>OPTION 1- SKILL ASSESSMEN</t>
  </si>
  <si>
    <t xml:space="preserve">1515682  </t>
  </si>
  <si>
    <t>13871</t>
  </si>
  <si>
    <t>AT&amp;T CORP</t>
  </si>
  <si>
    <t>PHONE 041521-051421</t>
  </si>
  <si>
    <t>PHONE 041721-051621</t>
  </si>
  <si>
    <t>PHONE 041921-051821</t>
  </si>
  <si>
    <t xml:space="preserve">1515683  </t>
  </si>
  <si>
    <t>13872</t>
  </si>
  <si>
    <t>AT&amp;T LONG DISTANCE</t>
  </si>
  <si>
    <t xml:space="preserve"> 041721-051621 LD</t>
  </si>
  <si>
    <t xml:space="preserve">1515686  </t>
  </si>
  <si>
    <t>88385</t>
  </si>
  <si>
    <t>LLEWELLYN J CARTER</t>
  </si>
  <si>
    <t>FRONTIERS INTEGRATED WILL</t>
  </si>
  <si>
    <t xml:space="preserve">1515687  </t>
  </si>
  <si>
    <t>86734</t>
  </si>
  <si>
    <t>CENTER FOR REFORM OF SCHOOL SYSTEMS</t>
  </si>
  <si>
    <t>BOARD RETREAT 3/12/21</t>
  </si>
  <si>
    <t xml:space="preserve">1515689  </t>
  </si>
  <si>
    <t>82495</t>
  </si>
  <si>
    <t>COMCAST CORPORATION</t>
  </si>
  <si>
    <t>COMCAST 042421-052321</t>
  </si>
  <si>
    <t xml:space="preserve">1515690  </t>
  </si>
  <si>
    <t>84855</t>
  </si>
  <si>
    <t>CYBERSOURCE CORPORATION</t>
  </si>
  <si>
    <t>GATEWAY MONTHLY FEB21</t>
  </si>
  <si>
    <t>GATEWAY MONTHLY MAR21</t>
  </si>
  <si>
    <t xml:space="preserve">1515691  </t>
  </si>
  <si>
    <t>86779</t>
  </si>
  <si>
    <t>DAVIS VISION INC</t>
  </si>
  <si>
    <t>APR2021 VISION PLAN</t>
  </si>
  <si>
    <t>APR2021 COBRA VISION</t>
  </si>
  <si>
    <t xml:space="preserve">1515692  </t>
  </si>
  <si>
    <t>88574</t>
  </si>
  <si>
    <t>EXECU TEAM STAFFING</t>
  </si>
  <si>
    <t>BUSINESS SERVICES TEMP SE</t>
  </si>
  <si>
    <t xml:space="preserve">1515701  </t>
  </si>
  <si>
    <t>34705</t>
  </si>
  <si>
    <t>J HARDING &amp; CO</t>
  </si>
  <si>
    <t>BAYSIDE COTTON FACE MASKS</t>
  </si>
  <si>
    <t xml:space="preserve">1515702  </t>
  </si>
  <si>
    <t>88692</t>
  </si>
  <si>
    <t>MARGARET JEANNE JOHNSON</t>
  </si>
  <si>
    <t>APRIL MILEAGE</t>
  </si>
  <si>
    <t xml:space="preserve">1515703  </t>
  </si>
  <si>
    <t>35800</t>
  </si>
  <si>
    <t>KATY INDEPENDENT SCHOOL DISTRICT</t>
  </si>
  <si>
    <t>GENERAL LABOR COSTS</t>
  </si>
  <si>
    <t xml:space="preserve">1515707  </t>
  </si>
  <si>
    <t>82248</t>
  </si>
  <si>
    <t>METROPOLITAN LIFE INSURANCE COMPANY</t>
  </si>
  <si>
    <t>APR2021 DHMO DENTAL</t>
  </si>
  <si>
    <t>APR2021 COBRA DHMO DE</t>
  </si>
  <si>
    <t xml:space="preserve">1515708  </t>
  </si>
  <si>
    <t>87340</t>
  </si>
  <si>
    <t>APR2021 HOSPITAL INDE</t>
  </si>
  <si>
    <t xml:space="preserve">1515710  </t>
  </si>
  <si>
    <t>87454</t>
  </si>
  <si>
    <t>PERFECT TEAMPLAY INC</t>
  </si>
  <si>
    <t>YOUTH CHESS INSTRUCTION 1</t>
  </si>
  <si>
    <t xml:space="preserve">1515711  </t>
  </si>
  <si>
    <t>83247</t>
  </si>
  <si>
    <t>PINNACLE MEDICAL MANAGEMENT CORP</t>
  </si>
  <si>
    <t>RANDOM SELECTION TEST (BY</t>
  </si>
  <si>
    <t xml:space="preserve">1515712  </t>
  </si>
  <si>
    <t>87111</t>
  </si>
  <si>
    <t>PREMIERE SPEAKERS BUREAU , INC</t>
  </si>
  <si>
    <t>PREMIERE SPEAKER'S BUREAU</t>
  </si>
  <si>
    <t xml:space="preserve">1515713  </t>
  </si>
  <si>
    <t>88776</t>
  </si>
  <si>
    <t>QUEINNISE LLC</t>
  </si>
  <si>
    <t>ONE BREAKOUT SESSION AT A</t>
  </si>
  <si>
    <t xml:space="preserve">1515715  </t>
  </si>
  <si>
    <t>81820</t>
  </si>
  <si>
    <t>THE STANDARD LIFE INSURANCE</t>
  </si>
  <si>
    <t>APR2021 VOLUNTARY DIS</t>
  </si>
  <si>
    <t xml:space="preserve">1515717  </t>
  </si>
  <si>
    <t>88774</t>
  </si>
  <si>
    <t>TOO DOPE TEACHERS AND A MIC</t>
  </si>
  <si>
    <t xml:space="preserve">1515719  </t>
  </si>
  <si>
    <t>87696</t>
  </si>
  <si>
    <t>UNUM LIFE INSURANCE CO. OF AMERICA</t>
  </si>
  <si>
    <t>COBRA APR21 PPO</t>
  </si>
  <si>
    <t>APR21 PPODENTAL</t>
  </si>
  <si>
    <t xml:space="preserve">1515720  </t>
  </si>
  <si>
    <t>39630</t>
  </si>
  <si>
    <t>UNUM LIFE INSURANCE CO OF AMERICA</t>
  </si>
  <si>
    <t>APR21 LIFE INS PYMT</t>
  </si>
  <si>
    <t>APR21VOLLIFEINS</t>
  </si>
  <si>
    <t>Report Date:6/7/2021</t>
  </si>
  <si>
    <t>Page 1 of 42</t>
  </si>
  <si>
    <t xml:space="preserve">1515721  </t>
  </si>
  <si>
    <t>88576</t>
  </si>
  <si>
    <t>THE  GERALD A TEEL COMPANY INC</t>
  </si>
  <si>
    <t>APPRAISER BAMMEL PROP</t>
  </si>
  <si>
    <t xml:space="preserve">1515722  </t>
  </si>
  <si>
    <t>87406</t>
  </si>
  <si>
    <t>VERITIV OPERATING COMPANY</t>
  </si>
  <si>
    <t>CDT MEMO  2017</t>
  </si>
  <si>
    <t>CORRUGTES FILES BOXES</t>
  </si>
  <si>
    <t>CMEMO 2017</t>
  </si>
  <si>
    <t>CREDIT MEMO 2017</t>
  </si>
  <si>
    <t xml:space="preserve">1515725  </t>
  </si>
  <si>
    <t>61927</t>
  </si>
  <si>
    <t>VERIZON 040821-050721</t>
  </si>
  <si>
    <t xml:space="preserve">1515726  </t>
  </si>
  <si>
    <t>88087</t>
  </si>
  <si>
    <t>VERSA CREATIVE GROUP LLC</t>
  </si>
  <si>
    <t>MANAGEMENT FEES ON ADVERT</t>
  </si>
  <si>
    <t>Page 2 of 42</t>
  </si>
  <si>
    <t xml:space="preserve">1515729  </t>
  </si>
  <si>
    <t>87489</t>
  </si>
  <si>
    <t>IN2026829 CREDIT</t>
  </si>
  <si>
    <t>APRIL2021 LEASE</t>
  </si>
  <si>
    <t>IN576295 CREDIT</t>
  </si>
  <si>
    <t>IN2224570 CREDIT</t>
  </si>
  <si>
    <t>IN2168275 CREDIT</t>
  </si>
  <si>
    <t>IN2012181 CREDIT</t>
  </si>
  <si>
    <t>IN1853542 CREDIT</t>
  </si>
  <si>
    <t>IN1791572 CREDIT</t>
  </si>
  <si>
    <t xml:space="preserve">1515784  </t>
  </si>
  <si>
    <t>05/12/2021</t>
  </si>
  <si>
    <t>56650</t>
  </si>
  <si>
    <t>TEXAS ASSOCIATION OF SCHOOL BOARDS</t>
  </si>
  <si>
    <t>LOCAL DISTRICT UPDATE</t>
  </si>
  <si>
    <t>HTML TRANSLATION UPDA</t>
  </si>
  <si>
    <t>HTML TRANSLATION LDU</t>
  </si>
  <si>
    <t xml:space="preserve">1515785  </t>
  </si>
  <si>
    <t>05/14/2021</t>
  </si>
  <si>
    <t>80164</t>
  </si>
  <si>
    <t>DAVID G PEAKE</t>
  </si>
  <si>
    <t>DED:2407 MISC</t>
  </si>
  <si>
    <t xml:space="preserve">1515786  </t>
  </si>
  <si>
    <t>31045</t>
  </si>
  <si>
    <t>WILLIAM E HEITKAMP</t>
  </si>
  <si>
    <t>DED:2405 MISC</t>
  </si>
  <si>
    <t xml:space="preserve">1515787  </t>
  </si>
  <si>
    <t>34539</t>
  </si>
  <si>
    <t>INTERNAL REVENUE SERVICE</t>
  </si>
  <si>
    <t>DED:1210 MISC</t>
  </si>
  <si>
    <t xml:space="preserve">1515790  </t>
  </si>
  <si>
    <t>86081</t>
  </si>
  <si>
    <t>KRISTEN ALLEN</t>
  </si>
  <si>
    <t>VIRTUAL INTER SLA STU</t>
  </si>
  <si>
    <t xml:space="preserve">1515792  </t>
  </si>
  <si>
    <t>87542</t>
  </si>
  <si>
    <t>ALWAYS IN SEASON, INC</t>
  </si>
  <si>
    <t>MAY21 PLANT MAINTEN</t>
  </si>
  <si>
    <t xml:space="preserve">1515793  </t>
  </si>
  <si>
    <t>87534</t>
  </si>
  <si>
    <t>LUCY ANDERSON</t>
  </si>
  <si>
    <t>PROVIDE SUPPORT FOR THE O</t>
  </si>
  <si>
    <t xml:space="preserve">1515794  </t>
  </si>
  <si>
    <t>PHONE 042121-052021</t>
  </si>
  <si>
    <t>PHONE 042721-052621</t>
  </si>
  <si>
    <t xml:space="preserve">1515797  </t>
  </si>
  <si>
    <t>86386</t>
  </si>
  <si>
    <t>ROBERT LEE BELL JR</t>
  </si>
  <si>
    <t>Page 3 of 42</t>
  </si>
  <si>
    <t xml:space="preserve">1515798  </t>
  </si>
  <si>
    <t>86982</t>
  </si>
  <si>
    <t>CAPSULE TEK LLC</t>
  </si>
  <si>
    <t>ASSIST PROJECT MANAGER AN</t>
  </si>
  <si>
    <t xml:space="preserve">1515801  </t>
  </si>
  <si>
    <t>INTERNET 050121-05302</t>
  </si>
  <si>
    <t>COMCAST042621-052521</t>
  </si>
  <si>
    <t xml:space="preserve">1515802  </t>
  </si>
  <si>
    <t>GATEWAY MONTHLY APR21</t>
  </si>
  <si>
    <t xml:space="preserve">1515803  </t>
  </si>
  <si>
    <t>88751</t>
  </si>
  <si>
    <t>MISSHUNNA DAVIS</t>
  </si>
  <si>
    <t>PA 2021-0619 INTERVEN</t>
  </si>
  <si>
    <t xml:space="preserve">1515804  </t>
  </si>
  <si>
    <t>84479</t>
  </si>
  <si>
    <t>DESTA DICKINSON</t>
  </si>
  <si>
    <t>YEARLY SOFTWARE LICENSE M</t>
  </si>
  <si>
    <t xml:space="preserve">1515805  </t>
  </si>
  <si>
    <t>22745</t>
  </si>
  <si>
    <t>DHS ASSOCIATES INC</t>
  </si>
  <si>
    <t>ANNUAL SUPPORT FOR SCAN O</t>
  </si>
  <si>
    <t xml:space="preserve">1515808  </t>
  </si>
  <si>
    <t>88781</t>
  </si>
  <si>
    <t>CALLIE EVANS</t>
  </si>
  <si>
    <t>TWO BREAKOUT SESSIONS AT</t>
  </si>
  <si>
    <t xml:space="preserve">1515811  </t>
  </si>
  <si>
    <t>88777</t>
  </si>
  <si>
    <t>ANN FORD</t>
  </si>
  <si>
    <t>VIRTUAL INTERVEN SLA</t>
  </si>
  <si>
    <t xml:space="preserve">1515819  </t>
  </si>
  <si>
    <t>29920</t>
  </si>
  <si>
    <t>HARRIS COUNTY TREASURER</t>
  </si>
  <si>
    <t>AIRTIME</t>
  </si>
  <si>
    <t xml:space="preserve">1515821  </t>
  </si>
  <si>
    <t>88360</t>
  </si>
  <si>
    <t>GABRIELA HERNANDEZ</t>
  </si>
  <si>
    <t>PA2021-0631 AUTISM CE</t>
  </si>
  <si>
    <t xml:space="preserve">1515824  </t>
  </si>
  <si>
    <t>88728</t>
  </si>
  <si>
    <t>METHODIST HOSPITAL DBA</t>
  </si>
  <si>
    <t>HOUSTON METHODIST WELLNES</t>
  </si>
  <si>
    <t xml:space="preserve">1515826  </t>
  </si>
  <si>
    <t>86279</t>
  </si>
  <si>
    <t>INTELLECTUAL AND DEVELOPMENTAL</t>
  </si>
  <si>
    <t>MEMBERSHIP RENEWAL</t>
  </si>
  <si>
    <t xml:space="preserve">1515827  </t>
  </si>
  <si>
    <t>BLACK NIKE GOLF LADIES DR</t>
  </si>
  <si>
    <t>SHIRT VARSITYRE NIKE GOLF</t>
  </si>
  <si>
    <t xml:space="preserve">1515830  </t>
  </si>
  <si>
    <t>87912</t>
  </si>
  <si>
    <t>CAROL COOPER</t>
  </si>
  <si>
    <t>9/1/2019 - 8/31/2020 P CA</t>
  </si>
  <si>
    <t xml:space="preserve">1515833  </t>
  </si>
  <si>
    <t>88806</t>
  </si>
  <si>
    <t>RACHEL PONTES</t>
  </si>
  <si>
    <t>TEXAS ART SUPPLY AWAR</t>
  </si>
  <si>
    <t xml:space="preserve">1515834  </t>
  </si>
  <si>
    <t>87278</t>
  </si>
  <si>
    <t>POWERSCHOOL GROUP LLC</t>
  </si>
  <si>
    <t>POWERSCHOOL ERP KEYS TO O</t>
  </si>
  <si>
    <t>UNIFIED ADMIN EFP PROJECT</t>
  </si>
  <si>
    <t xml:space="preserve">1515835  </t>
  </si>
  <si>
    <t>88091</t>
  </si>
  <si>
    <t>ANDREW ALAN LAMONT</t>
  </si>
  <si>
    <t>UPKEEP OF ECOBOT WEBSITE</t>
  </si>
  <si>
    <t xml:space="preserve">1515836  </t>
  </si>
  <si>
    <t>48604</t>
  </si>
  <si>
    <t>REGION IV EDUCATION SERVICE CENTER</t>
  </si>
  <si>
    <t>PROVIDE WORKSHOP ON DYSGR</t>
  </si>
  <si>
    <t xml:space="preserve">1515839  </t>
  </si>
  <si>
    <t>51462</t>
  </si>
  <si>
    <t>SCHOLASTIC INC</t>
  </si>
  <si>
    <t>SCHOLASTIC INC. SPEAKERS</t>
  </si>
  <si>
    <t xml:space="preserve">1515840  </t>
  </si>
  <si>
    <t>52199</t>
  </si>
  <si>
    <t>SHI GOVERNMENT SOLUTIONS INC</t>
  </si>
  <si>
    <t>FRESHWORKS ASSET PACK OF</t>
  </si>
  <si>
    <t>FRESHWORKS FRESHSERVICE E</t>
  </si>
  <si>
    <t>FRESHWORKS OCCASIONAL AGE</t>
  </si>
  <si>
    <t>FRESHWORKS FRESHCALLER FO</t>
  </si>
  <si>
    <t xml:space="preserve">1515844  </t>
  </si>
  <si>
    <t>53799</t>
  </si>
  <si>
    <t>SPRING BRANCH ISD</t>
  </si>
  <si>
    <t>INTERLOCAL AGREEMENT BETW</t>
  </si>
  <si>
    <t xml:space="preserve">1515845  </t>
  </si>
  <si>
    <t>83790</t>
  </si>
  <si>
    <t>THOMSON REUTERSTAX &amp; ACCOUNTING-R&amp;G</t>
  </si>
  <si>
    <t>PA2021-0594 CHECKPOIN</t>
  </si>
  <si>
    <t xml:space="preserve">1515850  </t>
  </si>
  <si>
    <t>88755</t>
  </si>
  <si>
    <t>UNTAPPED GENIUS LLC</t>
  </si>
  <si>
    <t>TUTOR WILL PROVIDE IN PER</t>
  </si>
  <si>
    <t>Page 4 of 42</t>
  </si>
  <si>
    <t xml:space="preserve">1515853  </t>
  </si>
  <si>
    <t>MAY 21CREATIVE SRVC</t>
  </si>
  <si>
    <t xml:space="preserve">1515854  </t>
  </si>
  <si>
    <t>88812</t>
  </si>
  <si>
    <t>CAROLINE M WOODS</t>
  </si>
  <si>
    <t>AWARDS WRITING SCHO21</t>
  </si>
  <si>
    <t xml:space="preserve">1515946  </t>
  </si>
  <si>
    <t>88292</t>
  </si>
  <si>
    <t>AMERICAN FIDELITY ASSURANCE COMPANY</t>
  </si>
  <si>
    <t>MAY21 CANC INS</t>
  </si>
  <si>
    <t xml:space="preserve">1515947  </t>
  </si>
  <si>
    <t>20270</t>
  </si>
  <si>
    <t>AMERICAN HERITAGE LIFE INSURANCE CO</t>
  </si>
  <si>
    <t>MAY 21 CANCER INS</t>
  </si>
  <si>
    <t xml:space="preserve">1515948  </t>
  </si>
  <si>
    <t>PHONE 050521-060421</t>
  </si>
  <si>
    <t>PHONE 050121-053121</t>
  </si>
  <si>
    <t xml:space="preserve">1515951  </t>
  </si>
  <si>
    <t>88744</t>
  </si>
  <si>
    <t>CAROL VAUGHN WRITING AND EDITING</t>
  </si>
  <si>
    <t>AUTISM CONFE EDIT 2ST</t>
  </si>
  <si>
    <t xml:space="preserve">1515954  </t>
  </si>
  <si>
    <t>88084</t>
  </si>
  <si>
    <t>COMCAST HOLDINGS CORPORATION</t>
  </si>
  <si>
    <t>MAY 21 INTERNET</t>
  </si>
  <si>
    <t>MAY 21 SIP TRUNKS</t>
  </si>
  <si>
    <t xml:space="preserve">1515955  </t>
  </si>
  <si>
    <t>INTERNET 043021-05292</t>
  </si>
  <si>
    <t xml:space="preserve">1515956  </t>
  </si>
  <si>
    <t>83644</t>
  </si>
  <si>
    <t>EVARISTO ORTEGA</t>
  </si>
  <si>
    <t>MAINTENANCE FEE FOR WORKF</t>
  </si>
  <si>
    <t xml:space="preserve">1515957  </t>
  </si>
  <si>
    <t xml:space="preserve">1515962  </t>
  </si>
  <si>
    <t>86918</t>
  </si>
  <si>
    <t>HENRY SCHEIN INC</t>
  </si>
  <si>
    <t>BANDAGE PATCH 1-1/2X1-1/2</t>
  </si>
  <si>
    <t>PACK HOT LARG INSTANT SIN</t>
  </si>
  <si>
    <t>BANDAGE ADHSV FABRIC STRI</t>
  </si>
  <si>
    <t>BANDAGE ADH STRIPS FLEX F</t>
  </si>
  <si>
    <t>ALCOHOL PRE PADS STERILE</t>
  </si>
  <si>
    <t>BD ALCOHOL PREP PAD 100/B</t>
  </si>
  <si>
    <t>REUSABLE HT AND COLD GEL</t>
  </si>
  <si>
    <t>WIPES(QUICK) 150/BX 10441</t>
  </si>
  <si>
    <t>LINEN FRESH SURF DISINF A</t>
  </si>
  <si>
    <t>BABY WIPES NICE &amp; CLEAN U</t>
  </si>
  <si>
    <t>TOWELS ENCORE TIS/POL 3PL</t>
  </si>
  <si>
    <t>BANDAGE CURAD ADHESIVE FA</t>
  </si>
  <si>
    <t xml:space="preserve">1515964  </t>
  </si>
  <si>
    <t>32350</t>
  </si>
  <si>
    <t>HOUSTON CHRONICLE</t>
  </si>
  <si>
    <t>RFP 21/051KJ</t>
  </si>
  <si>
    <t>CSP 21/047YR</t>
  </si>
  <si>
    <t>RFP 21/044KJ</t>
  </si>
  <si>
    <t xml:space="preserve">1515968  </t>
  </si>
  <si>
    <t>81932</t>
  </si>
  <si>
    <t>HYATT LEGAL PLANS INC</t>
  </si>
  <si>
    <t>MAY2021 PREPAID LEGAL</t>
  </si>
  <si>
    <t xml:space="preserve">1515970  </t>
  </si>
  <si>
    <t>88708</t>
  </si>
  <si>
    <t>LAMINATING AND BINDING SOLUTIONS</t>
  </si>
  <si>
    <t>D&amp;K MINIKOTE G2 27" ROLL</t>
  </si>
  <si>
    <t>ROLL LAMINATOR WORKSTATIO</t>
  </si>
  <si>
    <t>Page 5 of 42</t>
  </si>
  <si>
    <t xml:space="preserve">1515971  </t>
  </si>
  <si>
    <t>88130</t>
  </si>
  <si>
    <t>LIBERTY DATA PRODUCTS INC</t>
  </si>
  <si>
    <t>CHAIRMAT;46X60;F LOW PILE</t>
  </si>
  <si>
    <t>PAPER;STRMR;25%CTN;24#;BR</t>
  </si>
  <si>
    <t>CRTDG;CLJ CP4005SRS;CYN</t>
  </si>
  <si>
    <t>CRTDG;HP 305A;2.6K;YW</t>
  </si>
  <si>
    <t>CRTDG;HP 305A;2.6K;CYN</t>
  </si>
  <si>
    <t>TRAY;DESK;PLSTC;STCK;LTR;</t>
  </si>
  <si>
    <t>FILE; 18""; 2DR MOBILE</t>
  </si>
  <si>
    <t>CHAIRMAT;XXL;GRIPR;60X118</t>
  </si>
  <si>
    <t>CRTDG;HP 305A;2.6K;MA</t>
  </si>
  <si>
    <t>CRTDG;HP 305A;2.2K;BK</t>
  </si>
  <si>
    <t xml:space="preserve">1515973  </t>
  </si>
  <si>
    <t>MAY21 HOSPITAL INDEMN</t>
  </si>
  <si>
    <t xml:space="preserve">1515974  </t>
  </si>
  <si>
    <t>MAY2021 ACCIDENTAL ME</t>
  </si>
  <si>
    <t xml:space="preserve">1515975  </t>
  </si>
  <si>
    <t>88706</t>
  </si>
  <si>
    <t>MARIO PARKS</t>
  </si>
  <si>
    <t>HEADSHOTS FOR STAFF (6)</t>
  </si>
  <si>
    <t xml:space="preserve">1515976  </t>
  </si>
  <si>
    <t xml:space="preserve">1515980  </t>
  </si>
  <si>
    <t>88750</t>
  </si>
  <si>
    <t>JOSHUA RAGLON</t>
  </si>
  <si>
    <t>TUTOR WILL PROVIDE VIRTUA</t>
  </si>
  <si>
    <t xml:space="preserve">1515985  </t>
  </si>
  <si>
    <t>MAY2021 VOLUNTARY DIS</t>
  </si>
  <si>
    <t xml:space="preserve">1515986  </t>
  </si>
  <si>
    <t>56712</t>
  </si>
  <si>
    <t>TEXAS ASSOCIATION OF SCHOOL</t>
  </si>
  <si>
    <t>CHARISMA TOLBERT</t>
  </si>
  <si>
    <t>INGA ASH</t>
  </si>
  <si>
    <t xml:space="preserve">1515987  </t>
  </si>
  <si>
    <t>87848</t>
  </si>
  <si>
    <t>THE TURNING POINT INC</t>
  </si>
  <si>
    <t>APRIL 2021</t>
  </si>
  <si>
    <t xml:space="preserve">1515989  </t>
  </si>
  <si>
    <t>60680</t>
  </si>
  <si>
    <t>TROXELL COMMUNICATIONS INC</t>
  </si>
  <si>
    <t>DATA DROP  PTL PTLDUALCAT</t>
  </si>
  <si>
    <t>CORDS 10 PATCH PTL PTLPAT</t>
  </si>
  <si>
    <t>PATCH PANEL PTL PTLPANEL</t>
  </si>
  <si>
    <t xml:space="preserve">1515992  </t>
  </si>
  <si>
    <t>APRIL21  SOCIAL MEDIA</t>
  </si>
  <si>
    <t>Page 6 of 42</t>
  </si>
  <si>
    <t xml:space="preserve">1515995  </t>
  </si>
  <si>
    <t>JAN21-MAR21 OVERAGE</t>
  </si>
  <si>
    <t>JAN21-MAR2021 OVERAGE</t>
  </si>
  <si>
    <t>JAN-MAR21 OVERAGE</t>
  </si>
  <si>
    <t xml:space="preserve">1516012  </t>
  </si>
  <si>
    <t>05/28/2021</t>
  </si>
  <si>
    <t xml:space="preserve">1516013  </t>
  </si>
  <si>
    <t xml:space="preserve">1516014  </t>
  </si>
  <si>
    <t xml:space="preserve">1516015  </t>
  </si>
  <si>
    <t>25314</t>
  </si>
  <si>
    <t>4IMPRINT</t>
  </si>
  <si>
    <t>CREDIT MEMO DISBR REV</t>
  </si>
  <si>
    <t>NOTCH EXPANDABLE</t>
  </si>
  <si>
    <t>FREIGHT</t>
  </si>
  <si>
    <t>SET-UP CHARGE</t>
  </si>
  <si>
    <t xml:space="preserve">1516017  </t>
  </si>
  <si>
    <t>13330</t>
  </si>
  <si>
    <t>APPLE INC</t>
  </si>
  <si>
    <t>MACBOOK PRO/16-INCH</t>
  </si>
  <si>
    <t xml:space="preserve">1516019  </t>
  </si>
  <si>
    <t>PHONE 051121-061021</t>
  </si>
  <si>
    <t>PHONE 050721-060621</t>
  </si>
  <si>
    <t>PHONE 050921-060821</t>
  </si>
  <si>
    <t xml:space="preserve">1516020  </t>
  </si>
  <si>
    <t>14641</t>
  </si>
  <si>
    <t>BARNES &amp; NOBLE.COM</t>
  </si>
  <si>
    <t>ATTACK ON TITAN, VOLUME 2</t>
  </si>
  <si>
    <t>ATTACK ON TITAN, VOLUME 3</t>
  </si>
  <si>
    <t>GHOST BOYS  READING BOOK</t>
  </si>
  <si>
    <t>JUST AS I AM  READING BOO</t>
  </si>
  <si>
    <t>ATTACK ON TITAN, VOLUME 4</t>
  </si>
  <si>
    <t>PROMISED LAND V  READING</t>
  </si>
  <si>
    <t>ATTACK ON TITAN, VOLUM BO</t>
  </si>
  <si>
    <t>EDUCATED READING BOOK 978</t>
  </si>
  <si>
    <t>WHERE THE CRAWDADS SING R</t>
  </si>
  <si>
    <t xml:space="preserve">1516022  </t>
  </si>
  <si>
    <t>88799</t>
  </si>
  <si>
    <t>ROBIN CAMPBELL</t>
  </si>
  <si>
    <t>ART AWARD RECIPIENT</t>
  </si>
  <si>
    <t xml:space="preserve">1516026  </t>
  </si>
  <si>
    <t>88790</t>
  </si>
  <si>
    <t>DANA YLIZA A COMBATE</t>
  </si>
  <si>
    <t>ART AWARD INCENTIVE</t>
  </si>
  <si>
    <t xml:space="preserve">1516027  </t>
  </si>
  <si>
    <t>INTERNET051121-061021</t>
  </si>
  <si>
    <t>Page 7 of 42</t>
  </si>
  <si>
    <t xml:space="preserve">1516029  </t>
  </si>
  <si>
    <t>88809</t>
  </si>
  <si>
    <t>JEANNY MATTHEWS ELLIS</t>
  </si>
  <si>
    <t>FINGERPRINTING REIMB</t>
  </si>
  <si>
    <t xml:space="preserve">1516031  </t>
  </si>
  <si>
    <t>RON CLARK WORSHOP</t>
  </si>
  <si>
    <t xml:space="preserve">1516032  </t>
  </si>
  <si>
    <t xml:space="preserve">1516035  </t>
  </si>
  <si>
    <t>83037</t>
  </si>
  <si>
    <t>GALENA PARK ISD</t>
  </si>
  <si>
    <t>TRANSPORTATION GPISD</t>
  </si>
  <si>
    <t xml:space="preserve">1516038  </t>
  </si>
  <si>
    <t>88801</t>
  </si>
  <si>
    <t>NATALIE HAMPTON</t>
  </si>
  <si>
    <t>WRITING AWARD RECIPEN</t>
  </si>
  <si>
    <t xml:space="preserve">1516040  </t>
  </si>
  <si>
    <t>AUGUST 2021</t>
  </si>
  <si>
    <t xml:space="preserve">1516041  </t>
  </si>
  <si>
    <t>31037</t>
  </si>
  <si>
    <t>GREENWOOD PUBLISHING GROUP LLC</t>
  </si>
  <si>
    <t>HEINEMANN CONSULTING AUTH</t>
  </si>
  <si>
    <t xml:space="preserve">1516042  </t>
  </si>
  <si>
    <t>CART UTILITY METAL OPENS</t>
  </si>
  <si>
    <t xml:space="preserve">1516044  </t>
  </si>
  <si>
    <t>31325</t>
  </si>
  <si>
    <t>HIGH POINT SANITARY SOLUTIONS</t>
  </si>
  <si>
    <t>BSI DISINFECT WIPES 300/T</t>
  </si>
  <si>
    <t xml:space="preserve">1516048  </t>
  </si>
  <si>
    <t>35069</t>
  </si>
  <si>
    <t>JEM RESOURCE PARTNERS</t>
  </si>
  <si>
    <t>IDENTITY THEFT MAY21</t>
  </si>
  <si>
    <t xml:space="preserve">1516049  </t>
  </si>
  <si>
    <t>35683</t>
  </si>
  <si>
    <t>KAPLAN EARLY LEARNING COMPANY</t>
  </si>
  <si>
    <t>INSTALLATION OF EHS PLAYG</t>
  </si>
  <si>
    <t xml:space="preserve">1516050  </t>
  </si>
  <si>
    <t>88540</t>
  </si>
  <si>
    <t>SAI KAUSHIK</t>
  </si>
  <si>
    <t>WRITING AWARD RECEIPE</t>
  </si>
  <si>
    <t xml:space="preserve">1516051  </t>
  </si>
  <si>
    <t>CRTDG;LSR;HP 414A;YW</t>
  </si>
  <si>
    <t>APRON;POLY;1MIL;32X50</t>
  </si>
  <si>
    <t>CRTDG;CLJ CP4005SRS;MA</t>
  </si>
  <si>
    <t>CRTDG;LSR;HP 414A;BK</t>
  </si>
  <si>
    <t>CRTDG;LSR;HP 414A;CYN</t>
  </si>
  <si>
    <t>CRTDG;LSR;HP 414: MA</t>
  </si>
  <si>
    <t>PAD;WALL;POST-IT;PLAIN;WE</t>
  </si>
  <si>
    <t>CRTDG;CLJ CP4005SRS;YW</t>
  </si>
  <si>
    <t>CRTDG;CLJ CP4005SRS;BK</t>
  </si>
  <si>
    <t xml:space="preserve">1516053  </t>
  </si>
  <si>
    <t>88794</t>
  </si>
  <si>
    <t>NABILA MUNSHI</t>
  </si>
  <si>
    <t>SCHOLASTIC TRUSTEES E</t>
  </si>
  <si>
    <t xml:space="preserve">1516055  </t>
  </si>
  <si>
    <t xml:space="preserve">1516056  </t>
  </si>
  <si>
    <t>86862</t>
  </si>
  <si>
    <t>PS LIGHTWAVE INC</t>
  </si>
  <si>
    <t>JUNE2021 SERVICE PERI</t>
  </si>
  <si>
    <t xml:space="preserve">1516058  </t>
  </si>
  <si>
    <t>88696</t>
  </si>
  <si>
    <t>SIMON T BAILY INTERNATIONAL INC</t>
  </si>
  <si>
    <t>PA2021-0687 BOOKS</t>
  </si>
  <si>
    <t xml:space="preserve">1516059  </t>
  </si>
  <si>
    <t>57378</t>
  </si>
  <si>
    <t>TEXAS ASSOCIATION OF SCHOOL ADMIN</t>
  </si>
  <si>
    <t>PA2021-0201 JAN,FEB,</t>
  </si>
  <si>
    <t xml:space="preserve">1516061  </t>
  </si>
  <si>
    <t>88762</t>
  </si>
  <si>
    <t>THE GREENSHEET</t>
  </si>
  <si>
    <t>BUSINESS CARD</t>
  </si>
  <si>
    <t>Page 8 of 42</t>
  </si>
  <si>
    <t xml:space="preserve">1516063  </t>
  </si>
  <si>
    <t>MAY 21 PPODENTAL</t>
  </si>
  <si>
    <t xml:space="preserve">1516064  </t>
  </si>
  <si>
    <t>MAY 2021 LIFE INS</t>
  </si>
  <si>
    <t xml:space="preserve">1516065  </t>
  </si>
  <si>
    <t>88313</t>
  </si>
  <si>
    <t>WELLSPRING TELEHEALTH</t>
  </si>
  <si>
    <t>TELE MED MAY21 EMPPAY</t>
  </si>
  <si>
    <t xml:space="preserve">1516066  </t>
  </si>
  <si>
    <t>64250</t>
  </si>
  <si>
    <t>WORKERS ASSISTANCE PROGRAM</t>
  </si>
  <si>
    <t>EAP EMPLYER PAYMAY21</t>
  </si>
  <si>
    <t>V1515668  void</t>
  </si>
  <si>
    <t>04/30/2021</t>
  </si>
  <si>
    <t>88466</t>
  </si>
  <si>
    <t>AFTER SCHOOL VIRTUAL</t>
  </si>
  <si>
    <t xml:space="preserve">V1515731  </t>
  </si>
  <si>
    <t>87045</t>
  </si>
  <si>
    <t>ADERONKE OLUWATOBI AKINFENWA</t>
  </si>
  <si>
    <t xml:space="preserve">V1515732  </t>
  </si>
  <si>
    <t>10860</t>
  </si>
  <si>
    <t>LEAH MAE ANGELITO ALBA</t>
  </si>
  <si>
    <t xml:space="preserve">V1515733  </t>
  </si>
  <si>
    <t>86538</t>
  </si>
  <si>
    <t>PAMELA MARIE RHODES</t>
  </si>
  <si>
    <t xml:space="preserve">V1515734  </t>
  </si>
  <si>
    <t>15261</t>
  </si>
  <si>
    <t>STACY K BERKMAN</t>
  </si>
  <si>
    <t xml:space="preserve">V1515735  </t>
  </si>
  <si>
    <t>87430</t>
  </si>
  <si>
    <t>CRYSTAL LEIGH BEVERLY</t>
  </si>
  <si>
    <t xml:space="preserve">V1515737  </t>
  </si>
  <si>
    <t>16778</t>
  </si>
  <si>
    <t>DEBRA LYNNE BROWN</t>
  </si>
  <si>
    <t xml:space="preserve">V1515739  </t>
  </si>
  <si>
    <t>88625</t>
  </si>
  <si>
    <t>GLORIA CAMPOS</t>
  </si>
  <si>
    <t>MARCH MILEAGE</t>
  </si>
  <si>
    <t xml:space="preserve">V1515740  </t>
  </si>
  <si>
    <t>18165</t>
  </si>
  <si>
    <t>CDW GOVERNMENT INC</t>
  </si>
  <si>
    <t>AFC RBC123 REPLACEMENT BA</t>
  </si>
  <si>
    <t>LENOVO THINKPAD L13 GEN 2</t>
  </si>
  <si>
    <t xml:space="preserve">V1515743  </t>
  </si>
  <si>
    <t>20203</t>
  </si>
  <si>
    <t>AMY LINN COLLINS</t>
  </si>
  <si>
    <t xml:space="preserve">V1515744  </t>
  </si>
  <si>
    <t>88015</t>
  </si>
  <si>
    <t>DAWN MARIE COMEAUX</t>
  </si>
  <si>
    <t xml:space="preserve">V1515745  </t>
  </si>
  <si>
    <t>20955</t>
  </si>
  <si>
    <t>NORA A CONTRERAS</t>
  </si>
  <si>
    <t xml:space="preserve">V1515746  </t>
  </si>
  <si>
    <t>82931</t>
  </si>
  <si>
    <t>VICTORIA CORTINAS</t>
  </si>
  <si>
    <t xml:space="preserve">V1515747  </t>
  </si>
  <si>
    <t>86117</t>
  </si>
  <si>
    <t>TERESA DIANE DELAISLA</t>
  </si>
  <si>
    <t xml:space="preserve">V1515748  </t>
  </si>
  <si>
    <t>88634</t>
  </si>
  <si>
    <t>BROOKSIE L EDQUIST</t>
  </si>
  <si>
    <t xml:space="preserve">V1515750  </t>
  </si>
  <si>
    <t>83350</t>
  </si>
  <si>
    <t>WRIGHT EXPRESS FINANCIAL SVC CORP</t>
  </si>
  <si>
    <t>APRI21 GAS</t>
  </si>
  <si>
    <t xml:space="preserve">V1515751  </t>
  </si>
  <si>
    <t>AFTERSCHOOL VIRTUAL</t>
  </si>
  <si>
    <t xml:space="preserve">V1515752  </t>
  </si>
  <si>
    <t>81839</t>
  </si>
  <si>
    <t>MICHELLE GANTER</t>
  </si>
  <si>
    <t xml:space="preserve">V1515753  </t>
  </si>
  <si>
    <t>29490</t>
  </si>
  <si>
    <t>LISA M HALL</t>
  </si>
  <si>
    <t xml:space="preserve">V1515756  </t>
  </si>
  <si>
    <t>87257</t>
  </si>
  <si>
    <t>HILLCO PARTNERS LLC</t>
  </si>
  <si>
    <t>Page 9 of 42</t>
  </si>
  <si>
    <t xml:space="preserve">V1515759  </t>
  </si>
  <si>
    <t>86638</t>
  </si>
  <si>
    <t>JAMES COLBERT JR</t>
  </si>
  <si>
    <t>DINNER ENGAGEMENT/NET</t>
  </si>
  <si>
    <t xml:space="preserve">V1515762  </t>
  </si>
  <si>
    <t>88356</t>
  </si>
  <si>
    <t>CAROLINE VOTH JOHNSTON</t>
  </si>
  <si>
    <t xml:space="preserve">V1515764  </t>
  </si>
  <si>
    <t>82315</t>
  </si>
  <si>
    <t>REBECCA RIKER NORTH</t>
  </si>
  <si>
    <t xml:space="preserve">V1515765  </t>
  </si>
  <si>
    <t>36435</t>
  </si>
  <si>
    <t>BRENNA G KOLLMORGEN</t>
  </si>
  <si>
    <t xml:space="preserve">V1515767  </t>
  </si>
  <si>
    <t>85532</t>
  </si>
  <si>
    <t>ERICK LEON</t>
  </si>
  <si>
    <t xml:space="preserve">V1515768  </t>
  </si>
  <si>
    <t>85218</t>
  </si>
  <si>
    <t>JOHANNA LEPS DE JAGER</t>
  </si>
  <si>
    <t xml:space="preserve">V1515769  </t>
  </si>
  <si>
    <t>85902</t>
  </si>
  <si>
    <t>LOGI ANALYTICS INC</t>
  </si>
  <si>
    <t>LOGI INFO ENTERPRISE- ANN</t>
  </si>
  <si>
    <t>LOGI INFO ENTERPRISE -</t>
  </si>
  <si>
    <t>LOGI INFO STUDIO- ANNUAL</t>
  </si>
  <si>
    <t>BASIC SUPPORT- 1 POINT OF</t>
  </si>
  <si>
    <t xml:space="preserve">V1515771  </t>
  </si>
  <si>
    <t>85599</t>
  </si>
  <si>
    <t>PRASHANTHI NAIDU NADELLA</t>
  </si>
  <si>
    <t xml:space="preserve">V1515772  </t>
  </si>
  <si>
    <t>46130</t>
  </si>
  <si>
    <t>ANN K PETTY</t>
  </si>
  <si>
    <t xml:space="preserve">V1515774  </t>
  </si>
  <si>
    <t>88630</t>
  </si>
  <si>
    <t>JAMIE ELIZABETH ROLL</t>
  </si>
  <si>
    <t xml:space="preserve">V1515775  </t>
  </si>
  <si>
    <t>87011</t>
  </si>
  <si>
    <t>JENNA RENEE SPILLARS</t>
  </si>
  <si>
    <t xml:space="preserve">V1515776  </t>
  </si>
  <si>
    <t>84863</t>
  </si>
  <si>
    <t>COLOR ONE SYSTEMS</t>
  </si>
  <si>
    <t>8.5 X 11 BOOK</t>
  </si>
  <si>
    <t xml:space="preserve">V1515777  </t>
  </si>
  <si>
    <t>60679</t>
  </si>
  <si>
    <t>MARY JANE TROTTER</t>
  </si>
  <si>
    <t xml:space="preserve">V1515778  </t>
  </si>
  <si>
    <t>86994</t>
  </si>
  <si>
    <t>JANET BAILEY WACHS</t>
  </si>
  <si>
    <t xml:space="preserve">V1515779  </t>
  </si>
  <si>
    <t>87749</t>
  </si>
  <si>
    <t>LAKEN MARIE WALKER</t>
  </si>
  <si>
    <t xml:space="preserve">V1515780  </t>
  </si>
  <si>
    <t>82607</t>
  </si>
  <si>
    <t>VALARIE D WELTON</t>
  </si>
  <si>
    <t xml:space="preserve">V1515781  </t>
  </si>
  <si>
    <t>86938</t>
  </si>
  <si>
    <t>MARY ELLEN WENZEL</t>
  </si>
  <si>
    <t xml:space="preserve">V1515782  </t>
  </si>
  <si>
    <t>64730</t>
  </si>
  <si>
    <t>KARLA J YIELDING</t>
  </si>
  <si>
    <t xml:space="preserve">V1515857  </t>
  </si>
  <si>
    <t>84986</t>
  </si>
  <si>
    <t>ABUNDANCE EDUCATIONAL CONSULTING</t>
  </si>
  <si>
    <t>JUST IN TIME COACHING - S</t>
  </si>
  <si>
    <t xml:space="preserve">V1515858  </t>
  </si>
  <si>
    <t>86628</t>
  </si>
  <si>
    <t>DENISE ODELL ALFORD</t>
  </si>
  <si>
    <t xml:space="preserve">V1515859  </t>
  </si>
  <si>
    <t>SECTION 504 LEGAL UPD</t>
  </si>
  <si>
    <t xml:space="preserve">V1515860  </t>
  </si>
  <si>
    <t>88621</t>
  </si>
  <si>
    <t>EVA MIRANDA AURICH-MENDOZA</t>
  </si>
  <si>
    <t xml:space="preserve">V1515861  </t>
  </si>
  <si>
    <t>52395</t>
  </si>
  <si>
    <t>KATHRYN A BAKER</t>
  </si>
  <si>
    <t xml:space="preserve">V1515862  </t>
  </si>
  <si>
    <t>88118</t>
  </si>
  <si>
    <t>RITU DAS BALLA</t>
  </si>
  <si>
    <t>Page 10 of 42</t>
  </si>
  <si>
    <t xml:space="preserve">V1515863  </t>
  </si>
  <si>
    <t>14485</t>
  </si>
  <si>
    <t>THELMA J BANKS</t>
  </si>
  <si>
    <t xml:space="preserve">V1515864  </t>
  </si>
  <si>
    <t>15393</t>
  </si>
  <si>
    <t>PRAGNA K BHALARA</t>
  </si>
  <si>
    <t xml:space="preserve">V1515865  </t>
  </si>
  <si>
    <t>15978</t>
  </si>
  <si>
    <t>KELLEY RENEE BODINE</t>
  </si>
  <si>
    <t xml:space="preserve">V1515867  </t>
  </si>
  <si>
    <t>86489</t>
  </si>
  <si>
    <t>BRETT BOWER</t>
  </si>
  <si>
    <t xml:space="preserve">V1515868  </t>
  </si>
  <si>
    <t>16438</t>
  </si>
  <si>
    <t>MONICA M BRALLIER</t>
  </si>
  <si>
    <t xml:space="preserve">V1515869  </t>
  </si>
  <si>
    <t>17320</t>
  </si>
  <si>
    <t>BUTLER BUSINESS PRODUCTS</t>
  </si>
  <si>
    <t>HAMMERMILL PAPER,</t>
  </si>
  <si>
    <t>OFFICE SNAX SKITTLES &amp; ST</t>
  </si>
  <si>
    <t xml:space="preserve">V1515870  </t>
  </si>
  <si>
    <t>85125</t>
  </si>
  <si>
    <t>JANINE WALLACE CALMES</t>
  </si>
  <si>
    <t xml:space="preserve">V1515871  </t>
  </si>
  <si>
    <t xml:space="preserve">V1515872  </t>
  </si>
  <si>
    <t>CISCO NETWORK ADVANTAGE -</t>
  </si>
  <si>
    <t>APC RBC123 REPLACEMENT</t>
  </si>
  <si>
    <t>CISCO CATALYST 9300 - SWI</t>
  </si>
  <si>
    <t>CISCO STACKPOWER - POWER</t>
  </si>
  <si>
    <t>CISCO CONFIG 1 SECONDARY</t>
  </si>
  <si>
    <t>CISCO SOLUTION SUPPORT -</t>
  </si>
  <si>
    <t>CISCO STACKWISE 480 - STA</t>
  </si>
  <si>
    <t>TRIPP LITE 2200VA UPS SMA</t>
  </si>
  <si>
    <t xml:space="preserve">V1515873  </t>
  </si>
  <si>
    <t xml:space="preserve">V1515874  </t>
  </si>
  <si>
    <t>88626</t>
  </si>
  <si>
    <t>KALENN LEIGH CRANE</t>
  </si>
  <si>
    <t xml:space="preserve">V1515875  </t>
  </si>
  <si>
    <t>88633</t>
  </si>
  <si>
    <t>REMI ZANETA DAVIS</t>
  </si>
  <si>
    <t xml:space="preserve">V1515876  </t>
  </si>
  <si>
    <t>87738</t>
  </si>
  <si>
    <t>MACKENZIE SPOONTS DEMPSEY</t>
  </si>
  <si>
    <t xml:space="preserve">V1515877  </t>
  </si>
  <si>
    <t>88352</t>
  </si>
  <si>
    <t>KATHERINE ANN DOS SANTOS</t>
  </si>
  <si>
    <t xml:space="preserve">V1515878  </t>
  </si>
  <si>
    <t>53023</t>
  </si>
  <si>
    <t>JACQUELINE ALISON DOWELL</t>
  </si>
  <si>
    <t xml:space="preserve">V1515879  </t>
  </si>
  <si>
    <t>88691</t>
  </si>
  <si>
    <t>TIFFANY ALEXANDRA ESTES</t>
  </si>
  <si>
    <t xml:space="preserve">V1515880  </t>
  </si>
  <si>
    <t>87584</t>
  </si>
  <si>
    <t>KRISTEN TAYLOR EWING</t>
  </si>
  <si>
    <t xml:space="preserve">V1515882  </t>
  </si>
  <si>
    <t>84589</t>
  </si>
  <si>
    <t>HEATHER MARIE FAUNCE-ESTAY</t>
  </si>
  <si>
    <t xml:space="preserve">V1515883  </t>
  </si>
  <si>
    <t xml:space="preserve">V1515885  </t>
  </si>
  <si>
    <t>87411</t>
  </si>
  <si>
    <t>ROBIN M GLENEWINKEL</t>
  </si>
  <si>
    <t xml:space="preserve">V1515886  </t>
  </si>
  <si>
    <t>87575</t>
  </si>
  <si>
    <t>ANALIEL NOQUEZ GONZALES</t>
  </si>
  <si>
    <t xml:space="preserve">V1515887  </t>
  </si>
  <si>
    <t>88018</t>
  </si>
  <si>
    <t>ASHLEY NICOLE SCOTT</t>
  </si>
  <si>
    <t>Page 11 of 42</t>
  </si>
  <si>
    <t xml:space="preserve">V1515890  </t>
  </si>
  <si>
    <t>31388</t>
  </si>
  <si>
    <t>SUE A SCAMARDO HILL</t>
  </si>
  <si>
    <t>REIMBURSE ACCELERATIN</t>
  </si>
  <si>
    <t xml:space="preserve">V1515891  </t>
  </si>
  <si>
    <t>82107</t>
  </si>
  <si>
    <t>TAMMY HILLEGEIST</t>
  </si>
  <si>
    <t xml:space="preserve">V1515893  </t>
  </si>
  <si>
    <t>84421</t>
  </si>
  <si>
    <t>HOT SHOT DELIVERY INC</t>
  </si>
  <si>
    <t>POSTAGE</t>
  </si>
  <si>
    <t xml:space="preserve">V1515895  </t>
  </si>
  <si>
    <t>REIMBURSEMENT FOR LUN</t>
  </si>
  <si>
    <t xml:space="preserve">V1515896  </t>
  </si>
  <si>
    <t>86488</t>
  </si>
  <si>
    <t>CHERINA LANAE PETE</t>
  </si>
  <si>
    <t xml:space="preserve">V1515897  </t>
  </si>
  <si>
    <t>35600</t>
  </si>
  <si>
    <t>CHARLOTTE MARIA JORDAN</t>
  </si>
  <si>
    <t xml:space="preserve">V1515898  </t>
  </si>
  <si>
    <t>85126</t>
  </si>
  <si>
    <t>MARLA LYNN SMITH KANAKIDIS</t>
  </si>
  <si>
    <t xml:space="preserve">V1515899  </t>
  </si>
  <si>
    <t>88348</t>
  </si>
  <si>
    <t>ALDONA JOLANTA KLINE</t>
  </si>
  <si>
    <t xml:space="preserve">V1515900  </t>
  </si>
  <si>
    <t>86222</t>
  </si>
  <si>
    <t>ROBIN DIANE-RILLA KRONENBERGER</t>
  </si>
  <si>
    <t xml:space="preserve">V1515901  </t>
  </si>
  <si>
    <t>88632</t>
  </si>
  <si>
    <t>ALYSSA BRIANA KUHN</t>
  </si>
  <si>
    <t xml:space="preserve">V1515903  </t>
  </si>
  <si>
    <t>88349</t>
  </si>
  <si>
    <t>ACSA MOSQUEDA LANGOT</t>
  </si>
  <si>
    <t xml:space="preserve">V1515904  </t>
  </si>
  <si>
    <t>37855</t>
  </si>
  <si>
    <t>MARSHA A LEWIS</t>
  </si>
  <si>
    <t xml:space="preserve">V1515905  </t>
  </si>
  <si>
    <t>38955</t>
  </si>
  <si>
    <t>SANDRA A MACGREGOR</t>
  </si>
  <si>
    <t xml:space="preserve">V1515906  </t>
  </si>
  <si>
    <t>81372</t>
  </si>
  <si>
    <t>TAMA JEAN MAGALLON</t>
  </si>
  <si>
    <t xml:space="preserve">V1515907  </t>
  </si>
  <si>
    <t>86497</t>
  </si>
  <si>
    <t>SIMY MATHAI</t>
  </si>
  <si>
    <t xml:space="preserve">V1515908  </t>
  </si>
  <si>
    <t>82661</t>
  </si>
  <si>
    <t>DEBORAH MATTHEWS</t>
  </si>
  <si>
    <t xml:space="preserve">V1515909  </t>
  </si>
  <si>
    <t>39910</t>
  </si>
  <si>
    <t>LAURA KAYE MCFARLAND</t>
  </si>
  <si>
    <t xml:space="preserve">V1515910  </t>
  </si>
  <si>
    <t>86078</t>
  </si>
  <si>
    <t>MELINDA EMELIA MCGOULDRICK</t>
  </si>
  <si>
    <t xml:space="preserve">V1515911  </t>
  </si>
  <si>
    <t>40553</t>
  </si>
  <si>
    <t>BEATRIZ M MENENDEZ</t>
  </si>
  <si>
    <t xml:space="preserve">V1515912  </t>
  </si>
  <si>
    <t>86936</t>
  </si>
  <si>
    <t>SUSANNE MARIE MINKS</t>
  </si>
  <si>
    <t xml:space="preserve">V1515913  </t>
  </si>
  <si>
    <t>83476</t>
  </si>
  <si>
    <t>MONINA VICENCIO MORALES-ESTUART</t>
  </si>
  <si>
    <t xml:space="preserve">V1515915  </t>
  </si>
  <si>
    <t>82231</t>
  </si>
  <si>
    <t>ERIKA GREMILLION-NEAL</t>
  </si>
  <si>
    <t xml:space="preserve">V1515916  </t>
  </si>
  <si>
    <t>44026</t>
  </si>
  <si>
    <t>VICKI Y YOUNG NOLAN</t>
  </si>
  <si>
    <t xml:space="preserve">V1515917  </t>
  </si>
  <si>
    <t>87831</t>
  </si>
  <si>
    <t>JANICE THOMAS OWOLABI</t>
  </si>
  <si>
    <t xml:space="preserve">V1515918  </t>
  </si>
  <si>
    <t>88350</t>
  </si>
  <si>
    <t>ANNALISA DERILO PABLO</t>
  </si>
  <si>
    <t>Page 12 of 42</t>
  </si>
  <si>
    <t xml:space="preserve">V1515919  </t>
  </si>
  <si>
    <t>85138</t>
  </si>
  <si>
    <t>BARBARA JEAN PARKER</t>
  </si>
  <si>
    <t xml:space="preserve">V1515920  </t>
  </si>
  <si>
    <t>88622</t>
  </si>
  <si>
    <t>TAMMY WOLFE PENA</t>
  </si>
  <si>
    <t xml:space="preserve">V1515921  </t>
  </si>
  <si>
    <t xml:space="preserve">V1515924  </t>
  </si>
  <si>
    <t>35197</t>
  </si>
  <si>
    <t>JENNIFER JONES RAMOS</t>
  </si>
  <si>
    <t xml:space="preserve">V1515925  </t>
  </si>
  <si>
    <t>49632</t>
  </si>
  <si>
    <t>CANDACE H RIEDER</t>
  </si>
  <si>
    <t xml:space="preserve">V1515926  </t>
  </si>
  <si>
    <t>86525</t>
  </si>
  <si>
    <t>CYRELLE FERN GARDNER</t>
  </si>
  <si>
    <t xml:space="preserve">V1515927  </t>
  </si>
  <si>
    <t>88655</t>
  </si>
  <si>
    <t>DEANNA J SANFACON</t>
  </si>
  <si>
    <t xml:space="preserve">V1515928  </t>
  </si>
  <si>
    <t>84585</t>
  </si>
  <si>
    <t>SUSAN RUDOLPH SCHWAITZBERG</t>
  </si>
  <si>
    <t xml:space="preserve">V1515930  </t>
  </si>
  <si>
    <t>88624</t>
  </si>
  <si>
    <t>RACHEL CHRISTINE SMITH</t>
  </si>
  <si>
    <t xml:space="preserve">V1515931  </t>
  </si>
  <si>
    <t>85775</t>
  </si>
  <si>
    <t>TAMARA FAYE SNOW</t>
  </si>
  <si>
    <t xml:space="preserve">V1515932  </t>
  </si>
  <si>
    <t>83419</t>
  </si>
  <si>
    <t>MARY A SNYDER</t>
  </si>
  <si>
    <t xml:space="preserve">V1515933  </t>
  </si>
  <si>
    <t>84623</t>
  </si>
  <si>
    <t>SOA FIN1ST</t>
  </si>
  <si>
    <t>ASSIST BUS SVCS DAILY OPE</t>
  </si>
  <si>
    <t xml:space="preserve">V1515934  </t>
  </si>
  <si>
    <t>53379</t>
  </si>
  <si>
    <t>DS WATERS OF AMERICA INC</t>
  </si>
  <si>
    <t>PA2021-0624 WATER</t>
  </si>
  <si>
    <t xml:space="preserve">V1515935  </t>
  </si>
  <si>
    <t>88627</t>
  </si>
  <si>
    <t>LINDSAY MINGLE TAMEZ</t>
  </si>
  <si>
    <t xml:space="preserve">V1515936  </t>
  </si>
  <si>
    <t>60707</t>
  </si>
  <si>
    <t>DENICE FEGETTE TUCKER</t>
  </si>
  <si>
    <t xml:space="preserve">V1515937  </t>
  </si>
  <si>
    <t>88493</t>
  </si>
  <si>
    <t>YUNUS S UNIA</t>
  </si>
  <si>
    <t xml:space="preserve">V1515938  </t>
  </si>
  <si>
    <t>88659</t>
  </si>
  <si>
    <t>REBECCA ELLEN WATERMAN</t>
  </si>
  <si>
    <t xml:space="preserve">V1515939  </t>
  </si>
  <si>
    <t>83421</t>
  </si>
  <si>
    <t>LESLEY DIANE CASLER</t>
  </si>
  <si>
    <t xml:space="preserve">V1515940  </t>
  </si>
  <si>
    <t>83984</t>
  </si>
  <si>
    <t>MARY F WEISENBURGER</t>
  </si>
  <si>
    <t>REIMB APTA MEMBERSHIP</t>
  </si>
  <si>
    <t xml:space="preserve">V1515941  </t>
  </si>
  <si>
    <t>64008</t>
  </si>
  <si>
    <t>TANYA S WISE</t>
  </si>
  <si>
    <t xml:space="preserve">V1515942  </t>
  </si>
  <si>
    <t>AOTA MEMBERSHIP FEE</t>
  </si>
  <si>
    <t xml:space="preserve">V1515943  </t>
  </si>
  <si>
    <t>05/18/2021</t>
  </si>
  <si>
    <t>60818</t>
  </si>
  <si>
    <t>PUBLIC AGENCY RETIREMENT SERVICES</t>
  </si>
  <si>
    <t>DED:5601 PARS</t>
  </si>
  <si>
    <t>Page 13 of 42</t>
  </si>
  <si>
    <t xml:space="preserve">V1515998  </t>
  </si>
  <si>
    <t>ORGANIZER PHONE STAND 216</t>
  </si>
  <si>
    <t>CALCULATOR HANDHELD</t>
  </si>
  <si>
    <t>HIGHLIGHTERS BL11AST</t>
  </si>
  <si>
    <t>PEN INKJOY 1951636</t>
  </si>
  <si>
    <t>HIGHLIGHTER 24415PP</t>
  </si>
  <si>
    <t>RUBBERBANDS 15731</t>
  </si>
  <si>
    <t>INDEX LASR PUNCHED 5 TAB</t>
  </si>
  <si>
    <t>TONER BLACK CB540A</t>
  </si>
  <si>
    <t>DRIVE FLASH USB 16GB 5PK</t>
  </si>
  <si>
    <t>BINDER 3" 4/PK</t>
  </si>
  <si>
    <t>MED CLIP BINDER - 99050</t>
  </si>
  <si>
    <t>MAGAZINE RACK SNS01637</t>
  </si>
  <si>
    <t>LAMINATING POUCHES 320071</t>
  </si>
  <si>
    <t>COFFEE MATE LIQUID CREAME</t>
  </si>
  <si>
    <t>GREEN MOUNTAIN COFFEE ROA</t>
  </si>
  <si>
    <t>SPECIAL K&amp;REG CEREAL BAR</t>
  </si>
  <si>
    <t>BIGELOW LEMON GINGER HERB</t>
  </si>
  <si>
    <t>HAMMERMILL PAPER CANARY</t>
  </si>
  <si>
    <t>WRIST REST KB GEL 23717</t>
  </si>
  <si>
    <t>STAMP TIME DATE TEXT LT50</t>
  </si>
  <si>
    <t>FOLGERS GOURMET SELECTION</t>
  </si>
  <si>
    <t>BUSINESS SOURCE WIREBOUND</t>
  </si>
  <si>
    <t>PRINGLES CRISPS GRAB 'N G</t>
  </si>
  <si>
    <t>QUALITY DAB-N-SEAL MOISTE</t>
  </si>
  <si>
    <t>TONER TRI PACK CE259A</t>
  </si>
  <si>
    <t>HAND SANITIZER PURELL</t>
  </si>
  <si>
    <t>TONER HP 26A  CF226A</t>
  </si>
  <si>
    <t>SMALL BINDER CLIPS 23717</t>
  </si>
  <si>
    <t>TISSUE 03076</t>
  </si>
  <si>
    <t>CABLE USB F3U13016</t>
  </si>
  <si>
    <t>COFFEE MATE LIQUID COFFEE</t>
  </si>
  <si>
    <t>SKINNYPOP WHITE CHEDDAR</t>
  </si>
  <si>
    <t>OZARKA SPRING WATER</t>
  </si>
  <si>
    <t>HP 507X (CE400X) ORIGINAL</t>
  </si>
  <si>
    <t xml:space="preserve">V1515999  </t>
  </si>
  <si>
    <t>88685</t>
  </si>
  <si>
    <t>MARCIAL G CHAVEZ</t>
  </si>
  <si>
    <t xml:space="preserve">V1516001  </t>
  </si>
  <si>
    <t>86523</t>
  </si>
  <si>
    <t>ANNE M DOUBEK</t>
  </si>
  <si>
    <t xml:space="preserve">V1516005  </t>
  </si>
  <si>
    <t>84584</t>
  </si>
  <si>
    <t>HOLLY LYNN SHAFER</t>
  </si>
  <si>
    <t>REIMBURSE AOTA MEM</t>
  </si>
  <si>
    <t xml:space="preserve">V1516007  </t>
  </si>
  <si>
    <t>88012</t>
  </si>
  <si>
    <t>MEGAN PATRICIA JOSEPH</t>
  </si>
  <si>
    <t>Page 14 of 42</t>
  </si>
  <si>
    <t xml:space="preserve">V1516009  </t>
  </si>
  <si>
    <t>86174</t>
  </si>
  <si>
    <t>APPDDICTION STUDIO LLC</t>
  </si>
  <si>
    <t>EDGAR FORMS</t>
  </si>
  <si>
    <t>IOS / ANDROID APPS MONTHL</t>
  </si>
  <si>
    <t xml:space="preserve">V1516068  </t>
  </si>
  <si>
    <t>80275</t>
  </si>
  <si>
    <t>TAYYABA Q ALI</t>
  </si>
  <si>
    <t>MAY MILEAGE</t>
  </si>
  <si>
    <t xml:space="preserve">V1516069  </t>
  </si>
  <si>
    <t>11485</t>
  </si>
  <si>
    <t>PEPI CORPORATION</t>
  </si>
  <si>
    <t>REFRESHMENTS</t>
  </si>
  <si>
    <t>MEALS BUDGET MEETIN</t>
  </si>
  <si>
    <t>BUSINESS MEETING MEAL</t>
  </si>
  <si>
    <t xml:space="preserve">V1516070  </t>
  </si>
  <si>
    <t>87318</t>
  </si>
  <si>
    <t>SAYRA IVETTE ARIAS</t>
  </si>
  <si>
    <t>NOVEMBER MILEAGE</t>
  </si>
  <si>
    <t>OCTOBER MILEAGE</t>
  </si>
  <si>
    <t>DECEMBER MILEAGE</t>
  </si>
  <si>
    <t xml:space="preserve">V1516071  </t>
  </si>
  <si>
    <t>XER TONER HY, F/C400, C40</t>
  </si>
  <si>
    <t>XER TONER HY, F/C400/ C40</t>
  </si>
  <si>
    <t>LETTER SIZE COPY PAPER</t>
  </si>
  <si>
    <t>CUSTOMER P/O#16/011MP-02</t>
  </si>
  <si>
    <t>WIPES LYSOL #81146CT</t>
  </si>
  <si>
    <t>TONER 26A #CF226A</t>
  </si>
  <si>
    <t>PAPER,LASER,250SH,65#,BRW</t>
  </si>
  <si>
    <t>BOX,CORR,F/CONST PPR,12X1</t>
  </si>
  <si>
    <t xml:space="preserve">V1516072  </t>
  </si>
  <si>
    <t>HP LJ4346 MFP OEM MAI</t>
  </si>
  <si>
    <t>APC BACK UPS 1000VA</t>
  </si>
  <si>
    <t>AVERMEDIA LIVE STREAMER C</t>
  </si>
  <si>
    <t>SAMSUNG QN55Q70TAF Q70T S</t>
  </si>
  <si>
    <t>HP 304A (CC530AD) 2-PACK</t>
  </si>
  <si>
    <t>HP 304A (CF340A) 3-PACK</t>
  </si>
  <si>
    <t>ZAGG ANTIMICROB GLASS ELI</t>
  </si>
  <si>
    <t>HP 304A - BLACK - ORIGINA</t>
  </si>
  <si>
    <t>VIEWSONIC VX2757-MHD - LE</t>
  </si>
  <si>
    <t>BOSE 700 UN NOISE CANELLI</t>
  </si>
  <si>
    <t>POLY SAVI 8200 SERIES W82</t>
  </si>
  <si>
    <t>HP COLOR LASERJET PRO M47</t>
  </si>
  <si>
    <t xml:space="preserve">V1516074  </t>
  </si>
  <si>
    <t>21255</t>
  </si>
  <si>
    <t>CARIE LYNN CRABB</t>
  </si>
  <si>
    <t>SECTION 504</t>
  </si>
  <si>
    <t xml:space="preserve">V1516075  </t>
  </si>
  <si>
    <t>Page 15 of 42</t>
  </si>
  <si>
    <t xml:space="preserve">V1516081  </t>
  </si>
  <si>
    <t>87975</t>
  </si>
  <si>
    <t>KARCZEWSKI BRADSHAW LLP</t>
  </si>
  <si>
    <t>LEGAL FEES APRIL 2021</t>
  </si>
  <si>
    <t xml:space="preserve">V1516082  </t>
  </si>
  <si>
    <t>88808</t>
  </si>
  <si>
    <t>GURSIMRAN KAUR</t>
  </si>
  <si>
    <t>REIMB FOR FINGERPRINT</t>
  </si>
  <si>
    <t xml:space="preserve">V1516084  </t>
  </si>
  <si>
    <t>REGISTRATION REIMBURS</t>
  </si>
  <si>
    <t xml:space="preserve">V1516091  </t>
  </si>
  <si>
    <t>83526</t>
  </si>
  <si>
    <t>ROSA MARIA PACHECO</t>
  </si>
  <si>
    <t>SEPTEMBER MILEAGE</t>
  </si>
  <si>
    <t xml:space="preserve">V1516094  </t>
  </si>
  <si>
    <r>
      <t xml:space="preserve">Number of checks in fund 1991 - GENERAL FUND: </t>
    </r>
    <r>
      <rPr>
        <b/>
        <sz val="10"/>
        <color indexed="8"/>
        <rFont val="Arial"/>
        <charset val="1"/>
      </rPr>
      <t>249</t>
    </r>
  </si>
  <si>
    <t xml:space="preserve">Amount total: </t>
  </si>
  <si>
    <t xml:space="preserve">Fund: 2051 - HEAD START  </t>
  </si>
  <si>
    <t xml:space="preserve">1515688  </t>
  </si>
  <si>
    <t>18491</t>
  </si>
  <si>
    <t>CENTERPOINT ENERGY</t>
  </si>
  <si>
    <t>GAS 032321-042121</t>
  </si>
  <si>
    <t>GAS 032321-042221</t>
  </si>
  <si>
    <t xml:space="preserve">1515694  </t>
  </si>
  <si>
    <t>87470</t>
  </si>
  <si>
    <t>FRONTIER SOUTHWEST INCORPORATED</t>
  </si>
  <si>
    <t>PHONE 032021-041921</t>
  </si>
  <si>
    <t xml:space="preserve">1515697  </t>
  </si>
  <si>
    <t>29505</t>
  </si>
  <si>
    <t>HALLMARK OFFICE PRODUCTS INC</t>
  </si>
  <si>
    <t>ORIGINAL TONER CARTRIDGE</t>
  </si>
  <si>
    <t>HEADSET USB H340 LOG98100</t>
  </si>
  <si>
    <t>POST-IT® 1/2" FLAG VALUE</t>
  </si>
  <si>
    <t>COPY PAPER MULTIPURPOSE W</t>
  </si>
  <si>
    <t>VERBATIM 32GB FLASH DRIVE</t>
  </si>
  <si>
    <t xml:space="preserve">1515698  </t>
  </si>
  <si>
    <t>86562</t>
  </si>
  <si>
    <t>HARRIS COUNTY FWSD #51</t>
  </si>
  <si>
    <t>WATER 032221-042221</t>
  </si>
  <si>
    <t xml:space="preserve">1515700  </t>
  </si>
  <si>
    <t>33040</t>
  </si>
  <si>
    <t>CITY OF HOUSTON WATER</t>
  </si>
  <si>
    <t>WATER 032221-042121</t>
  </si>
  <si>
    <t>WATER 032321-042221</t>
  </si>
  <si>
    <t xml:space="preserve">1515705  </t>
  </si>
  <si>
    <t>37208</t>
  </si>
  <si>
    <t>CITY OF LA PORTE</t>
  </si>
  <si>
    <t>WATER 050321-051821</t>
  </si>
  <si>
    <t xml:space="preserve">1515709  </t>
  </si>
  <si>
    <t>45826</t>
  </si>
  <si>
    <t>NCS PEARSON</t>
  </si>
  <si>
    <t>REPRODUCTION OF COPYRIGHT</t>
  </si>
  <si>
    <t>Page 16 of 42</t>
  </si>
  <si>
    <t xml:space="preserve">1515727  </t>
  </si>
  <si>
    <t>62751</t>
  </si>
  <si>
    <t>WASTE MANAGEMENT</t>
  </si>
  <si>
    <t>MAY21 WASTE DISPOSA</t>
  </si>
  <si>
    <t>APRIL21 WASTE DISPOSA</t>
  </si>
  <si>
    <t>APR21 WASTE DISPOSAL</t>
  </si>
  <si>
    <t xml:space="preserve">1515820  </t>
  </si>
  <si>
    <t>85783</t>
  </si>
  <si>
    <t>HARRIS COUNTY WATER CONTROL AND</t>
  </si>
  <si>
    <t>WATER 032121-042621</t>
  </si>
  <si>
    <t xml:space="preserve">1515847  </t>
  </si>
  <si>
    <t>88303</t>
  </si>
  <si>
    <t>VISTRA PREFERRED INC</t>
  </si>
  <si>
    <t>ELECTRICFEB,MAR,APR21</t>
  </si>
  <si>
    <t xml:space="preserve">1515852  </t>
  </si>
  <si>
    <t>VERIZON 042321-052221</t>
  </si>
  <si>
    <t xml:space="preserve">1515856  </t>
  </si>
  <si>
    <t>87916</t>
  </si>
  <si>
    <t>ZENITH PREMIER INC</t>
  </si>
  <si>
    <t>PROFESSIONAL SERVICES CON</t>
  </si>
  <si>
    <t xml:space="preserve">1515952  </t>
  </si>
  <si>
    <t>GAS 040221-050321</t>
  </si>
  <si>
    <t>PHONE 051021-060921</t>
  </si>
  <si>
    <t xml:space="preserve">1515960  </t>
  </si>
  <si>
    <t>27819</t>
  </si>
  <si>
    <t>HARRIS COUNTY FWSD</t>
  </si>
  <si>
    <t>WATER 033021-042921</t>
  </si>
  <si>
    <t xml:space="preserve">1515961  </t>
  </si>
  <si>
    <t>MONTHLY RENTAL FEE  OPEN</t>
  </si>
  <si>
    <t xml:space="preserve">1515966  </t>
  </si>
  <si>
    <t>32920</t>
  </si>
  <si>
    <t>CITY OF HOUSTON HEALTH DEPARTMENT</t>
  </si>
  <si>
    <t>MONTHLY RENTAL FEE</t>
  </si>
  <si>
    <t>MONTHLY RENTAL FEE OPEN P</t>
  </si>
  <si>
    <t xml:space="preserve">1515969  </t>
  </si>
  <si>
    <t>83870</t>
  </si>
  <si>
    <t>KQC INVESTORS, LLC</t>
  </si>
  <si>
    <t>BAYTOWN HS/EHS LEASE PAYM</t>
  </si>
  <si>
    <t>Page 17 of 42</t>
  </si>
  <si>
    <t xml:space="preserve">1515979  </t>
  </si>
  <si>
    <t>JUNE 2021</t>
  </si>
  <si>
    <t>JUNE2021</t>
  </si>
  <si>
    <t xml:space="preserve">1516018  </t>
  </si>
  <si>
    <t>87353</t>
  </si>
  <si>
    <t>AQUA TEXAS INC</t>
  </si>
  <si>
    <t>WATER 032521-042721</t>
  </si>
  <si>
    <t>JAN $ 168.04 &amp; MAY 21</t>
  </si>
  <si>
    <t xml:space="preserve">1516021  </t>
  </si>
  <si>
    <t>84789</t>
  </si>
  <si>
    <t>BASELINE PAVING &amp; CONSTRUCTION INC</t>
  </si>
  <si>
    <t>MATERIALS</t>
  </si>
  <si>
    <t>LABOR /EQUIPMENT</t>
  </si>
  <si>
    <t xml:space="preserve">1516023  </t>
  </si>
  <si>
    <t>GAS 041321-051221</t>
  </si>
  <si>
    <t>GAS 041221-051121</t>
  </si>
  <si>
    <t xml:space="preserve">1516024  </t>
  </si>
  <si>
    <t>84158</t>
  </si>
  <si>
    <t>CENTRAL TELEPHONE COMPANY OF TEXAS</t>
  </si>
  <si>
    <t>PHONE MAY21 SERVICE</t>
  </si>
  <si>
    <t>TEMPORARY CLERICAL STAFF</t>
  </si>
  <si>
    <t xml:space="preserve">1516037  </t>
  </si>
  <si>
    <t>TOILET PAPER-GPC16880</t>
  </si>
  <si>
    <t>WIPERS- PULP FIBERS- KCC5</t>
  </si>
  <si>
    <t>GLASS CLEANER- SJN696503</t>
  </si>
  <si>
    <t>LIQUID HAND SOAP- CPC0190</t>
  </si>
  <si>
    <t>TOILET SEAT COVER- GJO851</t>
  </si>
  <si>
    <t>TRASH CAN LINERS-GJO01535</t>
  </si>
  <si>
    <t>PRE FOLD WIPERS-KCC33560</t>
  </si>
  <si>
    <t>FLOOR DISINFECT- ZPEZUNRS</t>
  </si>
  <si>
    <t>TRASH CAN LINERS-MEDIUM-G</t>
  </si>
  <si>
    <t>TRASH LINERS-LOW DENSITY-</t>
  </si>
  <si>
    <t xml:space="preserve">1516067  </t>
  </si>
  <si>
    <t>Page 18 of 42</t>
  </si>
  <si>
    <t xml:space="preserve">V1515736  </t>
  </si>
  <si>
    <t>16155</t>
  </si>
  <si>
    <t>STUDENT FOOD - OPEN PURCH</t>
  </si>
  <si>
    <t xml:space="preserve">V1515738  </t>
  </si>
  <si>
    <t>CLASP ENVELOPES - 6" X 9"</t>
  </si>
  <si>
    <t>ORIGINAL TONER CARTRIDGE-</t>
  </si>
  <si>
    <t>LETTER FILE FOLDER 1/3 TA</t>
  </si>
  <si>
    <t>BIC 4-COLOR RETRACTABLE B</t>
  </si>
  <si>
    <t>CLASP ENVELOPES #90 - 9"</t>
  </si>
  <si>
    <t>FEBREZE AIR FRESHNER SPRA</t>
  </si>
  <si>
    <t>REPLACEMENT BATTERY CARTR</t>
  </si>
  <si>
    <t xml:space="preserve">V1515755  </t>
  </si>
  <si>
    <t>86933</t>
  </si>
  <si>
    <t>HARDIES FRUIT &amp; VEGETABLE CO</t>
  </si>
  <si>
    <t xml:space="preserve">V1515761  </t>
  </si>
  <si>
    <t>83846</t>
  </si>
  <si>
    <t>JAMESE HAKIA STANCILL</t>
  </si>
  <si>
    <t>FEBRUARY MILEAGE</t>
  </si>
  <si>
    <t xml:space="preserve">V1515763  </t>
  </si>
  <si>
    <t>52846</t>
  </si>
  <si>
    <t>JULIE ANNE SMITH</t>
  </si>
  <si>
    <t>FACILITATOR OF ONGOING DE</t>
  </si>
  <si>
    <t>Page 19 of 42</t>
  </si>
  <si>
    <t xml:space="preserve">V1515766  </t>
  </si>
  <si>
    <t>86944</t>
  </si>
  <si>
    <t>LABATT INSTITUTIONAL SUPPLY COMPANY</t>
  </si>
  <si>
    <t xml:space="preserve">V1515866  </t>
  </si>
  <si>
    <t>ADHESIVE NOTES YELLOW REP</t>
  </si>
  <si>
    <t>SHARPIE PEN-STYLE MARKER</t>
  </si>
  <si>
    <t>WYPALL X60 CLOTHS 12.50"X</t>
  </si>
  <si>
    <t>SHARPIE KING SIZE PERM MA</t>
  </si>
  <si>
    <t>TONER CARTRIDGE- MAGENTA-</t>
  </si>
  <si>
    <t>MULTIPURPOSE PAPER WHITE</t>
  </si>
  <si>
    <t>POST-IT NOTES # MMM65418B</t>
  </si>
  <si>
    <t>SCOTCH TAPE #MMM810P10K</t>
  </si>
  <si>
    <t>LEGAL RULED PADS PERFORAT</t>
  </si>
  <si>
    <t>SAN JAMAR ULTRAFOLD TOWEL</t>
  </si>
  <si>
    <t>APC BACK UPS PRO COMPACT</t>
  </si>
  <si>
    <t xml:space="preserve">V1515889  </t>
  </si>
  <si>
    <t xml:space="preserve">V1515894  </t>
  </si>
  <si>
    <t>33941</t>
  </si>
  <si>
    <t>INDUSTRIAL FIRE EQUIPMENT COMPANY</t>
  </si>
  <si>
    <t>SAFETY INSPECTION AND TAG</t>
  </si>
  <si>
    <t>Page 20 of 42</t>
  </si>
  <si>
    <t xml:space="preserve">V1515902  </t>
  </si>
  <si>
    <t>CUTLERY SPOON BULK MED WE</t>
  </si>
  <si>
    <t>CUP 6 OZ FOAM 729-1503</t>
  </si>
  <si>
    <t>PLATE 6" LAMINATED WHITE</t>
  </si>
  <si>
    <t>WIPER WHITE &amp; RED ANITMIC</t>
  </si>
  <si>
    <t>WIPER- 681-5779 (TUFF JOB</t>
  </si>
  <si>
    <t xml:space="preserve">V1515923  </t>
  </si>
  <si>
    <t>47923</t>
  </si>
  <si>
    <t>QSS, L.C</t>
  </si>
  <si>
    <t>MONTHLY MONITORING AND MA</t>
  </si>
  <si>
    <t>MONTHLY MONTORING AND MAI</t>
  </si>
  <si>
    <t>Page 21 of 42</t>
  </si>
  <si>
    <t xml:space="preserve">V1515997  </t>
  </si>
  <si>
    <t>SANITIZER  STAND 01234 /</t>
  </si>
  <si>
    <t>CLOROX DISINFECTING SPRAY</t>
  </si>
  <si>
    <t xml:space="preserve">V1516003  </t>
  </si>
  <si>
    <t>85146</t>
  </si>
  <si>
    <t>JOURNEY OF FAITH UNITED METHODIST</t>
  </si>
  <si>
    <t xml:space="preserve">V1516004  </t>
  </si>
  <si>
    <t xml:space="preserve">V1516011  </t>
  </si>
  <si>
    <t>64845</t>
  </si>
  <si>
    <t>ZIEBEN FOUNDATION PROPERTIES</t>
  </si>
  <si>
    <t>MONTHLY RENT OPEN PURCHAS</t>
  </si>
  <si>
    <t>TONER CARTRIDGE CYAN HEWC</t>
  </si>
  <si>
    <t>PDF8961LLCT GLOVES LG SIZ</t>
  </si>
  <si>
    <t>GJO22800 ROLL TOWELS HARD</t>
  </si>
  <si>
    <t>KCC42346 WYPALL L10 UTILI</t>
  </si>
  <si>
    <t>INK JET HAM162008</t>
  </si>
  <si>
    <t>INVISIBLE TAPE BSN32953</t>
  </si>
  <si>
    <t>TONER CARTRIDGE HEWCF80A</t>
  </si>
  <si>
    <t>AT A GLANCE QUICKNOTES MO</t>
  </si>
  <si>
    <t>RAC74828CT LYSOL LINEN DI</t>
  </si>
  <si>
    <t>TAB FILE FOLDER BUSINESS</t>
  </si>
  <si>
    <t>TAPE PACKAGING HEAVY DUTY</t>
  </si>
  <si>
    <t>INK CARTRIDGE HEW3YN96AN</t>
  </si>
  <si>
    <t>Page 22 of 42</t>
  </si>
  <si>
    <t xml:space="preserve">V1516077  </t>
  </si>
  <si>
    <t>Page 23 of 42</t>
  </si>
  <si>
    <t xml:space="preserve">V1516085  </t>
  </si>
  <si>
    <t>WIPER WHITE &amp; RED ANTIMIC</t>
  </si>
  <si>
    <t>BLEACH, LIQUID, CONCENTRA</t>
  </si>
  <si>
    <t>FOIL, 1000X18 HEAVY ROLL</t>
  </si>
  <si>
    <t>FILM, SEAL WRAP WITH CUTT</t>
  </si>
  <si>
    <t>PAN LINER,1000 COUNT 16 3</t>
  </si>
  <si>
    <t>DETERGENT DISHWASHING 754</t>
  </si>
  <si>
    <t>DETERGENT P&amp;P DAWN 846-00</t>
  </si>
  <si>
    <t>BAR TOWEL BAR MOP HERRING</t>
  </si>
  <si>
    <t>PAD SCRUBBER, GREEN 6X9"</t>
  </si>
  <si>
    <t>FILM SEAL WRAP WITH CUTTE</t>
  </si>
  <si>
    <t>BAG FREEZER 2 GAL 307-620</t>
  </si>
  <si>
    <t>STRAW 7.75" JMB CLR PPR W</t>
  </si>
  <si>
    <t>SPOON MD PP WHITE 891-541</t>
  </si>
  <si>
    <t>FILM SEAL WRAP CUTTER BOX</t>
  </si>
  <si>
    <t>OVEN &amp; GRILL EASY OFF SPR</t>
  </si>
  <si>
    <t>CUTLERTY SPOON BULK ED WE</t>
  </si>
  <si>
    <t>FILM, SEAL WRAP CUTTER BO</t>
  </si>
  <si>
    <t>LINER 60GAL 75LB 573-9009</t>
  </si>
  <si>
    <t>LINER, 60 GAL .9ML 75LB W</t>
  </si>
  <si>
    <t>PLATE 7" LAMINATED WHITE</t>
  </si>
  <si>
    <t>PAD SCOUR GEN PC GRN 6X9</t>
  </si>
  <si>
    <t>WIPER WHITE W/RD LEVEL 3</t>
  </si>
  <si>
    <t>ZIP STORAGE 1 GAL BAG 771</t>
  </si>
  <si>
    <t>BAG QUART SIZE DOUBLE TRA</t>
  </si>
  <si>
    <t>DETERGENT POT &amp; PAN PALMO</t>
  </si>
  <si>
    <t>4/1 GAL DETERGENT, DISH,</t>
  </si>
  <si>
    <t>CHLORINE TEST STRIPS 100</t>
  </si>
  <si>
    <t>FOIL HEAVY DUTY 18X500 68</t>
  </si>
  <si>
    <t>HAIRNET BROWN 305-FH20 67</t>
  </si>
  <si>
    <t>FOIL HEAVY DUTY18X1000 68</t>
  </si>
  <si>
    <t>SPOON MED PP WHITE 891-54</t>
  </si>
  <si>
    <t>PAN LINER 16 3/8X24 714-5</t>
  </si>
  <si>
    <t xml:space="preserve">V1516090  </t>
  </si>
  <si>
    <t>88476</t>
  </si>
  <si>
    <t>MONICA MARIE NILES</t>
  </si>
  <si>
    <t xml:space="preserve">V1516092  </t>
  </si>
  <si>
    <t>PA2021-0598 LABOR</t>
  </si>
  <si>
    <t>PA2021-0598 ENTRANCE</t>
  </si>
  <si>
    <t>PA2021-0598 MATERIAL</t>
  </si>
  <si>
    <t>Page 24 of 42</t>
  </si>
  <si>
    <t xml:space="preserve">V1516093  </t>
  </si>
  <si>
    <t>87782</t>
  </si>
  <si>
    <t>JENNIFER MARIE SIERRA</t>
  </si>
  <si>
    <r>
      <t xml:space="preserve">Number of checks in fund 2051 - HEAD START: </t>
    </r>
    <r>
      <rPr>
        <b/>
        <sz val="10"/>
        <color indexed="8"/>
        <rFont val="Arial"/>
        <charset val="1"/>
      </rPr>
      <t>54</t>
    </r>
  </si>
  <si>
    <t xml:space="preserve">Fund: 2061 - HEAD START TRAINING  </t>
  </si>
  <si>
    <t xml:space="preserve">1515838  </t>
  </si>
  <si>
    <t>50861</t>
  </si>
  <si>
    <t>SAN JACINTO COLLEGE</t>
  </si>
  <si>
    <t>CDA TUITION FOR HEAD STAR</t>
  </si>
  <si>
    <r>
      <t xml:space="preserve">Number of checks in fund 2061 - HEAD START TRAINING: </t>
    </r>
    <r>
      <rPr>
        <b/>
        <sz val="10"/>
        <color indexed="8"/>
        <rFont val="Arial"/>
        <charset val="1"/>
      </rPr>
      <t>1</t>
    </r>
  </si>
  <si>
    <t xml:space="preserve">Fund: 2070 - HEAD START DISASTER ASSIS  </t>
  </si>
  <si>
    <t xml:space="preserve">1515716  </t>
  </si>
  <si>
    <t>88647</t>
  </si>
  <si>
    <t>TERRACON CONSULTANTS INC</t>
  </si>
  <si>
    <t>PROVIDE ASSESSMENTS, SURV</t>
  </si>
  <si>
    <t xml:space="preserve">1515806  </t>
  </si>
  <si>
    <t>88662</t>
  </si>
  <si>
    <t>DOUCET &amp; ASSOCIATES INC</t>
  </si>
  <si>
    <t>PREPARE A LAND TITLE SURV</t>
  </si>
  <si>
    <t>LENOVO THINKSTATION P340</t>
  </si>
  <si>
    <t>CDW AUTOPILOT BASE DEPLOY</t>
  </si>
  <si>
    <t>NVIDIA QUADRO P2200 GRAPH</t>
  </si>
  <si>
    <r>
      <t xml:space="preserve">Number of checks in fund 2070 - HEAD START DISASTER ASSIS: </t>
    </r>
    <r>
      <rPr>
        <b/>
        <sz val="10"/>
        <color indexed="8"/>
        <rFont val="Arial"/>
        <charset val="1"/>
      </rPr>
      <t>4</t>
    </r>
  </si>
  <si>
    <t xml:space="preserve">Fund: 2101 - STOP SCHOOL VIOLENCE GRNT  </t>
  </si>
  <si>
    <r>
      <t xml:space="preserve">Number of checks in fund 2101 - STOP SCHOOL VIOLENCE GRNT: </t>
    </r>
    <r>
      <rPr>
        <b/>
        <sz val="10"/>
        <color indexed="8"/>
        <rFont val="Arial"/>
        <charset val="1"/>
      </rPr>
      <t>1</t>
    </r>
  </si>
  <si>
    <t xml:space="preserve">Fund: 2141 - EARLY HEADSTART START-UP  </t>
  </si>
  <si>
    <t>PREPARE A TOPOGRAPHIC SUR</t>
  </si>
  <si>
    <t>LAND SURVEYING GIS, LIDAR</t>
  </si>
  <si>
    <r>
      <t xml:space="preserve">Number of checks in fund 2141 - EARLY HEADSTART START-UP: </t>
    </r>
    <r>
      <rPr>
        <b/>
        <sz val="10"/>
        <color indexed="8"/>
        <rFont val="Arial"/>
        <charset val="1"/>
      </rPr>
      <t>1</t>
    </r>
  </si>
  <si>
    <t xml:space="preserve">Fund: 2151 - EARLY HEADSTART OPERATION  </t>
  </si>
  <si>
    <t xml:space="preserve">1515695  </t>
  </si>
  <si>
    <t>88475</t>
  </si>
  <si>
    <t>DANIELA GONZALEZ</t>
  </si>
  <si>
    <t xml:space="preserve">1515699  </t>
  </si>
  <si>
    <t>88490</t>
  </si>
  <si>
    <t>CLAUDIA R HERNANDEZ-CONTRERAS</t>
  </si>
  <si>
    <t>EHS MAY21 WASTE MAN</t>
  </si>
  <si>
    <t>EHS ELECTRICFEB,MAR,A</t>
  </si>
  <si>
    <t>Page 25 of 42</t>
  </si>
  <si>
    <t>GAS EHS 040221-050321</t>
  </si>
  <si>
    <t>EHS MONTHLY RENTAL FEE</t>
  </si>
  <si>
    <t>STUDENT MEALS</t>
  </si>
  <si>
    <t>BASE DEPLOYMENT CDW AUTOP</t>
  </si>
  <si>
    <t>LAPTOP LENOVO THINKPAD #6</t>
  </si>
  <si>
    <t xml:space="preserve">V1515741  </t>
  </si>
  <si>
    <t>87181</t>
  </si>
  <si>
    <t>FELLOWSHIP OF PURPOSE EARLY CHILDHO</t>
  </si>
  <si>
    <t>INVOICES FOR CHILD CARE S</t>
  </si>
  <si>
    <t>STUDENT MEALS OPEN PURCHA</t>
  </si>
  <si>
    <t xml:space="preserve">V1515760  </t>
  </si>
  <si>
    <t>86996</t>
  </si>
  <si>
    <t>JOHN G JONES LEARNING CENTER</t>
  </si>
  <si>
    <t>TO PAY CHILD CARE PARTNER</t>
  </si>
  <si>
    <t>EHS BAYTOWN STUDENT MEALS</t>
  </si>
  <si>
    <t xml:space="preserve">V1515783  </t>
  </si>
  <si>
    <t>87142</t>
  </si>
  <si>
    <t>ANA JULIA ZUNIGA</t>
  </si>
  <si>
    <t xml:space="preserve">V1516073  </t>
  </si>
  <si>
    <t xml:space="preserve">V1516078  </t>
  </si>
  <si>
    <t>Page 26 of 42</t>
  </si>
  <si>
    <t xml:space="preserve">V1516080  </t>
  </si>
  <si>
    <t xml:space="preserve">V1516083  </t>
  </si>
  <si>
    <t>87246</t>
  </si>
  <si>
    <t>DESKOT LLC</t>
  </si>
  <si>
    <t>CHILD CARE PARTNER INVOIC</t>
  </si>
  <si>
    <t xml:space="preserve">V1516086  </t>
  </si>
  <si>
    <t>87247</t>
  </si>
  <si>
    <t>LETS LEARN CHRISTIAN LEARNING CTR</t>
  </si>
  <si>
    <t xml:space="preserve">V1516096  </t>
  </si>
  <si>
    <r>
      <t xml:space="preserve">Number of checks in fund 2151 - EARLY HEADSTART OPERATION: </t>
    </r>
    <r>
      <rPr>
        <b/>
        <sz val="10"/>
        <color indexed="8"/>
        <rFont val="Arial"/>
        <charset val="1"/>
      </rPr>
      <t>29</t>
    </r>
  </si>
  <si>
    <t xml:space="preserve">Fund: 2301 - FEDERAL ADULT ED REGULAR  </t>
  </si>
  <si>
    <t xml:space="preserve">1515704  </t>
  </si>
  <si>
    <t>88603</t>
  </si>
  <si>
    <t>KIM NUGENT</t>
  </si>
  <si>
    <t>OPEN PURCHASE ORDER</t>
  </si>
  <si>
    <t xml:space="preserve">1515807  </t>
  </si>
  <si>
    <t>88048</t>
  </si>
  <si>
    <t>DATA RECOGNITION CORPORATION</t>
  </si>
  <si>
    <t>TABE 11 &amp; 12 LOCATOR SCOR</t>
  </si>
  <si>
    <t>TABE D-11 MATH SCOREZE PK</t>
  </si>
  <si>
    <t>SHIPPING AND HANDLING</t>
  </si>
  <si>
    <t>TABE E-12 MATH SCOREZE PK</t>
  </si>
  <si>
    <t>TABE E-11 MATH SCOREZE PK</t>
  </si>
  <si>
    <t>TABE A-11 MATH SCOREZE PK</t>
  </si>
  <si>
    <t>TABE A-12 MATH SCOREZE PK</t>
  </si>
  <si>
    <t>TABE M-11 MATH SCOREZE PK</t>
  </si>
  <si>
    <t>TABE M-12 MATH SCOREZE PK</t>
  </si>
  <si>
    <t>TABE D-12 MATH SCOREZE PK</t>
  </si>
  <si>
    <t xml:space="preserve">1515813  </t>
  </si>
  <si>
    <t>FEB 21 PHONE</t>
  </si>
  <si>
    <t>MAY 21 PHONE</t>
  </si>
  <si>
    <t xml:space="preserve">1515829  </t>
  </si>
  <si>
    <t>88766</t>
  </si>
  <si>
    <t>TAMMY E SMITHERS</t>
  </si>
  <si>
    <t>Page 27 of 42</t>
  </si>
  <si>
    <t xml:space="preserve">1515950  </t>
  </si>
  <si>
    <t>17540</t>
  </si>
  <si>
    <t>CAMBRIDGE UNIVERSITY PRESS</t>
  </si>
  <si>
    <t>9781108449403 VENTURES LE</t>
  </si>
  <si>
    <t xml:space="preserve">1516047  </t>
  </si>
  <si>
    <t>88793</t>
  </si>
  <si>
    <t>I'M CHANGING THE NARRATIVE INC</t>
  </si>
  <si>
    <t>Page 28 of 42</t>
  </si>
  <si>
    <t>FILE,VERT,LGL,26.5",4DWR,</t>
  </si>
  <si>
    <t>STOOL,TASK,W/ARMS</t>
  </si>
  <si>
    <t>BOARD,6 X 4,GLSS MRKR,FRS</t>
  </si>
  <si>
    <t>INKCART,HP 902XL,MG</t>
  </si>
  <si>
    <t>INKCART,HP 902XL,YL</t>
  </si>
  <si>
    <t>INKCART,WF47XX,STD YLD,BK</t>
  </si>
  <si>
    <t>SD MAGENTA INK, PRINTER-I</t>
  </si>
  <si>
    <t>MOUSE,WIRELSS,M325,RD</t>
  </si>
  <si>
    <t>MARKER,DRY ERASE,4/PK,AST</t>
  </si>
  <si>
    <t>INKCART,HP 906XL,BK</t>
  </si>
  <si>
    <t>INKCART,HP 902XL,CN</t>
  </si>
  <si>
    <t>INKCART,WF47XX,STD YLD,CN</t>
  </si>
  <si>
    <t>SD YELLOW INK, PRINTER-IN</t>
  </si>
  <si>
    <t>MAGNET,F/GLASS BRD,12PK</t>
  </si>
  <si>
    <t>STAPLER,FULL STP,BLK</t>
  </si>
  <si>
    <t>MASK,FACE,PR,ADULT,BLU</t>
  </si>
  <si>
    <t>SANITIZER,HND,INST,DIAL.7</t>
  </si>
  <si>
    <t>KNIFE,RUBBER GRIP,YEL</t>
  </si>
  <si>
    <t>DRIVE,FLASH,USB,64GB,BE</t>
  </si>
  <si>
    <t>SCISSORS,BENT,8",2PK,BK</t>
  </si>
  <si>
    <t>HIGHLIGHTER,DSK,CHSL,FLYL</t>
  </si>
  <si>
    <t>FOLDER,FILE,LTR,1/3,MLA</t>
  </si>
  <si>
    <t>FOLDER,HNG,LTR,1/5,1"</t>
  </si>
  <si>
    <t>TONER,CLJ PRO MFP M180,BL</t>
  </si>
  <si>
    <t>CLIP,BINDER,MED,BLK</t>
  </si>
  <si>
    <t>CLIP,BINDER,SML,BLK</t>
  </si>
  <si>
    <t>Page 29 of 42</t>
  </si>
  <si>
    <t xml:space="preserve">V1515757  </t>
  </si>
  <si>
    <t>88447</t>
  </si>
  <si>
    <t>HTEC-HOUSTONS TRAINING AND</t>
  </si>
  <si>
    <t>EDUCATIONAL AND VOCATIONA</t>
  </si>
  <si>
    <t xml:space="preserve">V1515758  </t>
  </si>
  <si>
    <t>88579</t>
  </si>
  <si>
    <t>DAVID E RIGGS II</t>
  </si>
  <si>
    <t xml:space="preserve">V1515770  </t>
  </si>
  <si>
    <t>88767</t>
  </si>
  <si>
    <t>DETRA D JOHNSON</t>
  </si>
  <si>
    <t xml:space="preserve">V1515773  </t>
  </si>
  <si>
    <t>87863</t>
  </si>
  <si>
    <t>NATIONS HEALTH CARE INC</t>
  </si>
  <si>
    <t>FEB8-MAR18,2021</t>
  </si>
  <si>
    <t>CHAIR EXCHANGE DIFFER</t>
  </si>
  <si>
    <t xml:space="preserve">V1515884  </t>
  </si>
  <si>
    <t>87517</t>
  </si>
  <si>
    <t>BIANCA YADHIRA GARCIA</t>
  </si>
  <si>
    <t xml:space="preserve">V1515914  </t>
  </si>
  <si>
    <t>87260</t>
  </si>
  <si>
    <t>NATL LITERACY PROFESSIONAL DEV CORP</t>
  </si>
  <si>
    <t xml:space="preserve">V1516010  </t>
  </si>
  <si>
    <t>88581</t>
  </si>
  <si>
    <t>DEXTER WILLIAMS</t>
  </si>
  <si>
    <t>DIVERSITY &amp; INCLU TRA</t>
  </si>
  <si>
    <t>MICROSOFT SURFACE PEN M17</t>
  </si>
  <si>
    <t>MICROSOFT SURFACE GO TYPE</t>
  </si>
  <si>
    <t xml:space="preserve">V1516088  </t>
  </si>
  <si>
    <t>88788</t>
  </si>
  <si>
    <t>BRANDON E MARTIN</t>
  </si>
  <si>
    <r>
      <t xml:space="preserve">Number of checks in fund 2301 - FEDERAL ADULT ED REGULAR: </t>
    </r>
    <r>
      <rPr>
        <b/>
        <sz val="10"/>
        <color indexed="8"/>
        <rFont val="Arial"/>
        <charset val="1"/>
      </rPr>
      <t>21</t>
    </r>
  </si>
  <si>
    <t xml:space="preserve">Fund: 2341 - FED-ADULT ED-EL/CIVICS  </t>
  </si>
  <si>
    <r>
      <t xml:space="preserve">Number of checks in fund 2341 - FED-ADULT ED-EL/CIVICS: </t>
    </r>
    <r>
      <rPr>
        <b/>
        <sz val="10"/>
        <color indexed="8"/>
        <rFont val="Arial"/>
        <charset val="1"/>
      </rPr>
      <t>2</t>
    </r>
  </si>
  <si>
    <t xml:space="preserve">Fund: 2671 - FED 21ST CENTURY CYC 9  </t>
  </si>
  <si>
    <t xml:space="preserve">1515789  </t>
  </si>
  <si>
    <t>10960</t>
  </si>
  <si>
    <t>ALDINE INDEPENDENT SCHOOL DISTRICT</t>
  </si>
  <si>
    <t>JAN21 CYCLE 9 YR5DREW</t>
  </si>
  <si>
    <t>FEB21 CYCLE9 YR5 DREW</t>
  </si>
  <si>
    <t>Page 30 of 42</t>
  </si>
  <si>
    <t xml:space="preserve">1515800  </t>
  </si>
  <si>
    <t>82332</t>
  </si>
  <si>
    <t>CLEAR CREEK ISD</t>
  </si>
  <si>
    <t>013121 CLEAR CREEK</t>
  </si>
  <si>
    <t>113020 CLEAR CREEK</t>
  </si>
  <si>
    <t>123120 CLEAR CREEK</t>
  </si>
  <si>
    <t xml:space="preserve">1515814  </t>
  </si>
  <si>
    <t>27070</t>
  </si>
  <si>
    <t>013121 NORTH SHORE 9T</t>
  </si>
  <si>
    <t xml:space="preserve">1515841  </t>
  </si>
  <si>
    <t>88308</t>
  </si>
  <si>
    <t>SJ VISUAL ARTS PRODUCTION</t>
  </si>
  <si>
    <t>CONTRACT SERVICES-21ST CC</t>
  </si>
  <si>
    <t xml:space="preserve">1515843  </t>
  </si>
  <si>
    <t>83777</t>
  </si>
  <si>
    <t>SOUTHWEST CHARTER SCHOOL</t>
  </si>
  <si>
    <t>AUG20 SW MID &amp; HIGH</t>
  </si>
  <si>
    <t xml:space="preserve">1515967  </t>
  </si>
  <si>
    <t>33610</t>
  </si>
  <si>
    <t>NOV20 STERLING</t>
  </si>
  <si>
    <t xml:space="preserve">1515982  </t>
  </si>
  <si>
    <t>52120</t>
  </si>
  <si>
    <t>SHELDON INDEPENDENT SCHOOL DISTRICT</t>
  </si>
  <si>
    <t>NOV20 NULL MS</t>
  </si>
  <si>
    <t xml:space="preserve">1515984  </t>
  </si>
  <si>
    <t>53950</t>
  </si>
  <si>
    <t>SPRING INDEPENDENT SCHOOL DISTRICT</t>
  </si>
  <si>
    <t>DEC20 BAMMEL</t>
  </si>
  <si>
    <t>MAR21 BAMMEL</t>
  </si>
  <si>
    <t>FEB21 BAMMEL</t>
  </si>
  <si>
    <t>JAN21 BAMMEL</t>
  </si>
  <si>
    <t>NOV20 BAMMEL</t>
  </si>
  <si>
    <t xml:space="preserve">1516025  </t>
  </si>
  <si>
    <t>022821 CLEAR CREEK</t>
  </si>
  <si>
    <t>033121 CLEAR CREEK</t>
  </si>
  <si>
    <t>103120 CLEAR CREEK</t>
  </si>
  <si>
    <r>
      <t xml:space="preserve">Number of checks in fund 2671 - FED 21ST CENTURY CYC 9: </t>
    </r>
    <r>
      <rPr>
        <b/>
        <sz val="10"/>
        <color indexed="8"/>
        <rFont val="Arial"/>
        <charset val="1"/>
      </rPr>
      <t>10</t>
    </r>
  </si>
  <si>
    <t xml:space="preserve">Fund: 2681 - FED 21ST CENTURY CYCLE 10  </t>
  </si>
  <si>
    <t xml:space="preserve">1515684  </t>
  </si>
  <si>
    <t>43683</t>
  </si>
  <si>
    <t>NEIGHBORHOOD CENTERS INC</t>
  </si>
  <si>
    <t>093020 PROMISE SCHOOL</t>
  </si>
  <si>
    <t>113020 PROMISE SCHOOL</t>
  </si>
  <si>
    <t xml:space="preserve">1515693  </t>
  </si>
  <si>
    <t>87809</t>
  </si>
  <si>
    <t>SHERIAN G DOYLE</t>
  </si>
  <si>
    <t xml:space="preserve">1515796  </t>
  </si>
  <si>
    <t>022821 PROMISE SCHOOL</t>
  </si>
  <si>
    <t>013121 PROMISE SCHOOL</t>
  </si>
  <si>
    <t>DEC20 SW BISSONNET</t>
  </si>
  <si>
    <t>OCT20 SW BISSONNET</t>
  </si>
  <si>
    <t>NOV20 SW BISSONNET</t>
  </si>
  <si>
    <t>AUG20 SW BISSONNET</t>
  </si>
  <si>
    <t>JAN21 SW BISSONNET</t>
  </si>
  <si>
    <t>SEPT20 SW BISSONNET</t>
  </si>
  <si>
    <t xml:space="preserve">1515953  </t>
  </si>
  <si>
    <t>88461</t>
  </si>
  <si>
    <t>RENEWING THOUGHTS PLLC</t>
  </si>
  <si>
    <t>CONTRACT SERVICES</t>
  </si>
  <si>
    <t xml:space="preserve">1515958  </t>
  </si>
  <si>
    <t>23615</t>
  </si>
  <si>
    <t>FOTOFEST INC</t>
  </si>
  <si>
    <t>Page 31 of 42</t>
  </si>
  <si>
    <t xml:space="preserve">1516034  </t>
  </si>
  <si>
    <t>113020 TICE ELEMENTAR</t>
  </si>
  <si>
    <t>113020 NORTHSHORE</t>
  </si>
  <si>
    <t>022821 NORTHSHORE ELE</t>
  </si>
  <si>
    <t>022821 TICE ELEMENTAR</t>
  </si>
  <si>
    <t>013121 TICE ELEMENTAR</t>
  </si>
  <si>
    <t>123120 WILLIAMSON</t>
  </si>
  <si>
    <t>013121 WILLIAMSON</t>
  </si>
  <si>
    <t>113020 WILLIAMSON</t>
  </si>
  <si>
    <t>123120 NORTHSHORE ELE</t>
  </si>
  <si>
    <t>013121 NORTH SHORE EL</t>
  </si>
  <si>
    <t>022821 WILLIAMSON</t>
  </si>
  <si>
    <t>AVERY EASY PEEL WHITE SHI</t>
  </si>
  <si>
    <t>WESTCOTT 8' TITANIUM NONS</t>
  </si>
  <si>
    <t>WESTCOTT 8" STRAIGHT ALL</t>
  </si>
  <si>
    <t>MOKO CASE FIT, BLUE</t>
  </si>
  <si>
    <r>
      <t xml:space="preserve">Number of checks in fund 2681 - FED 21ST CENTURY CYCLE 10: </t>
    </r>
    <r>
      <rPr>
        <b/>
        <sz val="10"/>
        <color indexed="8"/>
        <rFont val="Arial"/>
        <charset val="1"/>
      </rPr>
      <t>8</t>
    </r>
  </si>
  <si>
    <t xml:space="preserve">Fund: 2880 - FED-AFTER SCHOOL PTNRSHIP  </t>
  </si>
  <si>
    <t xml:space="preserve">1515714  </t>
  </si>
  <si>
    <t>50480</t>
  </si>
  <si>
    <t>S &amp; S WORLDWIDE INC</t>
  </si>
  <si>
    <t>RUBIK'S 2X2 CUBE</t>
  </si>
  <si>
    <t xml:space="preserve">1515788  </t>
  </si>
  <si>
    <t>87297</t>
  </si>
  <si>
    <t>ABEL GARZA</t>
  </si>
  <si>
    <t>SELECT SERVICES PROGRAM -</t>
  </si>
  <si>
    <t xml:space="preserve">1515828  </t>
  </si>
  <si>
    <t>82325</t>
  </si>
  <si>
    <t>CSCRM INC DBA JUMP BUNCH</t>
  </si>
  <si>
    <t>SELECT SERVICES PROGRAM –</t>
  </si>
  <si>
    <t xml:space="preserve">1515832  </t>
  </si>
  <si>
    <t>85066</t>
  </si>
  <si>
    <t>PITSCO EDUCATION</t>
  </si>
  <si>
    <t>AIR-POWERED ROCKETRY STEM</t>
  </si>
  <si>
    <t>TELLO EDU DRONE 10-PACK</t>
  </si>
  <si>
    <t xml:space="preserve">1515851  </t>
  </si>
  <si>
    <t>82161</t>
  </si>
  <si>
    <t>URBAN HARVEST</t>
  </si>
  <si>
    <t xml:space="preserve">V1515929  </t>
  </si>
  <si>
    <t>87336</t>
  </si>
  <si>
    <t>CHARMETTE JONES</t>
  </si>
  <si>
    <r>
      <t xml:space="preserve">Number of checks in fund 2880 - FED-AFTER SCHOOL PTNRSHIP: </t>
    </r>
    <r>
      <rPr>
        <b/>
        <sz val="10"/>
        <color indexed="8"/>
        <rFont val="Arial"/>
        <charset val="1"/>
      </rPr>
      <t>6</t>
    </r>
  </si>
  <si>
    <t xml:space="preserve">Fund: 2881 - FED-AFTER SCHOOL PTNRSHIP  </t>
  </si>
  <si>
    <t xml:space="preserve">1515718  </t>
  </si>
  <si>
    <t>87693</t>
  </si>
  <si>
    <t>DEMETRA C JONES</t>
  </si>
  <si>
    <t>LIVE WEBINAR 4/23/2021</t>
  </si>
  <si>
    <t xml:space="preserve">1515730  </t>
  </si>
  <si>
    <t>81964</t>
  </si>
  <si>
    <t>YOUNG AUDIENCES OF HOUSTON</t>
  </si>
  <si>
    <t>SELECT SERVICE PROGRAM -</t>
  </si>
  <si>
    <t xml:space="preserve">1515791  </t>
  </si>
  <si>
    <t>87816</t>
  </si>
  <si>
    <t>ALLIANCE FINANCIAL MINISTRIES INC</t>
  </si>
  <si>
    <t>Page 32 of 42</t>
  </si>
  <si>
    <t xml:space="preserve">1515795  </t>
  </si>
  <si>
    <t>86986</t>
  </si>
  <si>
    <t>LISA K BAILEY</t>
  </si>
  <si>
    <t>TRAINING SERVICES FOR MAY</t>
  </si>
  <si>
    <t xml:space="preserve">1515812  </t>
  </si>
  <si>
    <t>86397</t>
  </si>
  <si>
    <t>FORUM FOR YOUTH INVESTMENT</t>
  </si>
  <si>
    <t>TECHNICAL ASSISTANT AND S</t>
  </si>
  <si>
    <t xml:space="preserve">1515816  </t>
  </si>
  <si>
    <t>88478</t>
  </si>
  <si>
    <t>GROW MINDS CONSULTING LLC</t>
  </si>
  <si>
    <t>VIRTUAL WORKSHOP FEBRUARY</t>
  </si>
  <si>
    <t xml:space="preserve">1515825  </t>
  </si>
  <si>
    <t>82408</t>
  </si>
  <si>
    <t>HOUSTON TENNIS ASSOCIATION INC</t>
  </si>
  <si>
    <t>OCT20 LEE LECLEAR</t>
  </si>
  <si>
    <t xml:space="preserve">1515831  </t>
  </si>
  <si>
    <t>45610</t>
  </si>
  <si>
    <t>PASADENA ISD</t>
  </si>
  <si>
    <t>DEC20 FRAZIER</t>
  </si>
  <si>
    <t>JAN21 FRAZIER</t>
  </si>
  <si>
    <t xml:space="preserve">1515855  </t>
  </si>
  <si>
    <t>OCT20 BUCKNER FAMILY</t>
  </si>
  <si>
    <t xml:space="preserve">1515944  </t>
  </si>
  <si>
    <t>82169</t>
  </si>
  <si>
    <t>ACADEMY OF ACCELERATED LEARNING</t>
  </si>
  <si>
    <t>NOV20 CHIMNEY ROCK</t>
  </si>
  <si>
    <t>NOV20 BELLFORT</t>
  </si>
  <si>
    <t xml:space="preserve">1515945  </t>
  </si>
  <si>
    <t>84484</t>
  </si>
  <si>
    <t>ALIEF INDEPENDENT SCHOOL DISTRICT</t>
  </si>
  <si>
    <t>JAN21 MARTIN E.</t>
  </si>
  <si>
    <t>JAN21 CUMMINGS E.</t>
  </si>
  <si>
    <t>DEC20 MARTIN E.</t>
  </si>
  <si>
    <t>JAN21 MAHANAY E.</t>
  </si>
  <si>
    <t>JAN21 LIESTMAN E.</t>
  </si>
  <si>
    <t>JAN21 OUTLEY AISD</t>
  </si>
  <si>
    <t>DEC20 MAHANAY EL.</t>
  </si>
  <si>
    <t>JAN21 HEFLIN E.</t>
  </si>
  <si>
    <t xml:space="preserve">1515949  </t>
  </si>
  <si>
    <t>84341</t>
  </si>
  <si>
    <t>BOT SHOP, LLC</t>
  </si>
  <si>
    <t>SELECT SERVICE PROGRAM -A</t>
  </si>
  <si>
    <t xml:space="preserve">1515972  </t>
  </si>
  <si>
    <t>87478</t>
  </si>
  <si>
    <t>MICHELLE L PINA</t>
  </si>
  <si>
    <t>VIRTUAL SESSION MAY 6</t>
  </si>
  <si>
    <t xml:space="preserve">1515981  </t>
  </si>
  <si>
    <t>GIANT UP 4 IT GAME</t>
  </si>
  <si>
    <t>DOM SPORTS GIANORMOUS CHE</t>
  </si>
  <si>
    <t>DOM SPORTS GIANT CANNONBA</t>
  </si>
  <si>
    <t xml:space="preserve">1515983  </t>
  </si>
  <si>
    <t>Page 33 of 42</t>
  </si>
  <si>
    <t xml:space="preserve">1516016  </t>
  </si>
  <si>
    <t>JAN21 CHIMNEY ROCK</t>
  </si>
  <si>
    <t>DEC20 CHIMNEY ROCK</t>
  </si>
  <si>
    <t>DEC20BELLFORT</t>
  </si>
  <si>
    <t>FEB21 CHIMNEY ROCK</t>
  </si>
  <si>
    <t>FEB21 BELLFORT</t>
  </si>
  <si>
    <t>JAN21BELLFORT</t>
  </si>
  <si>
    <t xml:space="preserve">1516046  </t>
  </si>
  <si>
    <t>32530</t>
  </si>
  <si>
    <t>HOUSTON ISD</t>
  </si>
  <si>
    <t>DEC20 LYONS</t>
  </si>
  <si>
    <t>OCT20 OATES</t>
  </si>
  <si>
    <t>OCT20 BRISCOE</t>
  </si>
  <si>
    <t>JAN21 OATES</t>
  </si>
  <si>
    <t>DEC20 OATES</t>
  </si>
  <si>
    <t>DEC20 BRISCOE</t>
  </si>
  <si>
    <t>JAN21 LYONS</t>
  </si>
  <si>
    <t>JAN21 BRISCOE</t>
  </si>
  <si>
    <t>NOV20 LYONS</t>
  </si>
  <si>
    <t>NOV20 OATES</t>
  </si>
  <si>
    <t>NOV20 BRISCOE</t>
  </si>
  <si>
    <t>STAEDTLER MAXUM 1.6MM TIP</t>
  </si>
  <si>
    <t>ENERGIZER INDUSTRIAL ALKA</t>
  </si>
  <si>
    <t>POST IT NOTES ORIGINAL NO</t>
  </si>
  <si>
    <t>AT A GLANCE THREE YEAR MO</t>
  </si>
  <si>
    <t>AVERY LASER, INKJET LASER</t>
  </si>
  <si>
    <t>POST-IT SUPER STICKY POP-</t>
  </si>
  <si>
    <t>AVERY® SURE FEED GLOSSY L</t>
  </si>
  <si>
    <r>
      <t xml:space="preserve">Number of checks in fund 2881 - FED-AFTER SCHOOL PTNRSHIP: </t>
    </r>
    <r>
      <rPr>
        <b/>
        <sz val="10"/>
        <color indexed="8"/>
        <rFont val="Arial"/>
        <charset val="1"/>
      </rPr>
      <t>24</t>
    </r>
  </si>
  <si>
    <t xml:space="preserve">Fund: 4271 - DISASTER RECOVERY  </t>
  </si>
  <si>
    <t>LAPTOP LENOVO THINKPAD T1</t>
  </si>
  <si>
    <r>
      <t xml:space="preserve">Number of checks in fund 4271 - DISASTER RECOVERY: </t>
    </r>
    <r>
      <rPr>
        <b/>
        <sz val="10"/>
        <color indexed="8"/>
        <rFont val="Arial"/>
        <charset val="1"/>
      </rPr>
      <t>2</t>
    </r>
  </si>
  <si>
    <t xml:space="preserve">Fund: 4791 - LOC HEAD START IN-KIND  </t>
  </si>
  <si>
    <t xml:space="preserve">V1516089  </t>
  </si>
  <si>
    <t>39746</t>
  </si>
  <si>
    <t>SHARON KATRINA MCBRIDE</t>
  </si>
  <si>
    <t>REIMBURSE TEACHER APP</t>
  </si>
  <si>
    <r>
      <t xml:space="preserve">Number of checks in fund 4791 - LOC HEAD START IN-KIND: </t>
    </r>
    <r>
      <rPr>
        <b/>
        <sz val="10"/>
        <color indexed="8"/>
        <rFont val="Arial"/>
        <charset val="1"/>
      </rPr>
      <t>1</t>
    </r>
  </si>
  <si>
    <t xml:space="preserve">Fund: 6931 - DISASTER RELIEF FUND  </t>
  </si>
  <si>
    <t xml:space="preserve">1515963  </t>
  </si>
  <si>
    <t>88722</t>
  </si>
  <si>
    <t>HIGH POINT</t>
  </si>
  <si>
    <t>GNN LIQUID ELECTROLYTE 65</t>
  </si>
  <si>
    <t>Page 34 of 42</t>
  </si>
  <si>
    <t xml:space="preserve">1516043  </t>
  </si>
  <si>
    <t>ONE WAY ARROWS  7X22"</t>
  </si>
  <si>
    <t>SANITIZER HAND PURELL 8 O</t>
  </si>
  <si>
    <t>FACE SHIELDS</t>
  </si>
  <si>
    <t>MASK FACE PLEATED BX OF 5</t>
  </si>
  <si>
    <t>DISPOSABLE MASKS CHILD 50</t>
  </si>
  <si>
    <t>CLEAR 6X9 BAG 3 ITEM KIT</t>
  </si>
  <si>
    <r>
      <t xml:space="preserve">Number of checks in fund 6931 - DISASTER RELIEF FUND: </t>
    </r>
    <r>
      <rPr>
        <b/>
        <sz val="10"/>
        <color indexed="8"/>
        <rFont val="Arial"/>
        <charset val="1"/>
      </rPr>
      <t>3</t>
    </r>
  </si>
  <si>
    <t xml:space="preserve">Fund: 6941 - CAPITAL PROJECTS - PFC  </t>
  </si>
  <si>
    <t>ABS EAST PLATTING AND DES</t>
  </si>
  <si>
    <t xml:space="preserve">1516028  </t>
  </si>
  <si>
    <t>81367</t>
  </si>
  <si>
    <t>CRE8 INCORPORATED</t>
  </si>
  <si>
    <t>ARCHITECTURAL &amp; ENGINEERI</t>
  </si>
  <si>
    <t xml:space="preserve">1516030  </t>
  </si>
  <si>
    <t>88648</t>
  </si>
  <si>
    <t>ENGLISH + ASSOCIATES ARCHITECTS INC</t>
  </si>
  <si>
    <t xml:space="preserve">V1516087  </t>
  </si>
  <si>
    <t>88484</t>
  </si>
  <si>
    <t>LOCKWOOD, ANDREWS &amp; NEWNAM INC</t>
  </si>
  <si>
    <t>IRVINGTON RENOVATION</t>
  </si>
  <si>
    <t>HIGHPOINT EAST RENOVATION</t>
  </si>
  <si>
    <t>ADULT ED RENO MISC. EXPEN</t>
  </si>
  <si>
    <t>IRVINGTON MISC. EXPENDITU</t>
  </si>
  <si>
    <t>NEW ADULT EDUCATION</t>
  </si>
  <si>
    <r>
      <t xml:space="preserve">Number of checks in fund 6941 - CAPITAL PROJECTS - PFC: </t>
    </r>
    <r>
      <rPr>
        <b/>
        <sz val="10"/>
        <color indexed="8"/>
        <rFont val="Arial"/>
        <charset val="1"/>
      </rPr>
      <t>4</t>
    </r>
  </si>
  <si>
    <t xml:space="preserve">Fund: 6951 - CAPITAL PROJ LOCAL FUNDS  </t>
  </si>
  <si>
    <t>ARCHITECTURAL SERVICES FO</t>
  </si>
  <si>
    <t xml:space="preserve">1516057  </t>
  </si>
  <si>
    <t>88800</t>
  </si>
  <si>
    <t>REAGAN ENVIRONMENTAL LLC</t>
  </si>
  <si>
    <t>INSPECTION LAPORTE HS</t>
  </si>
  <si>
    <t xml:space="preserve">V1516000  </t>
  </si>
  <si>
    <t>87401</t>
  </si>
  <si>
    <t>ERC ENVIRONMENTAL &amp; CONST SERV INC</t>
  </si>
  <si>
    <t>FOR THE ELEVATOR MODERNIZ</t>
  </si>
  <si>
    <t>PURCHASE OF PLAYGROUND EQ</t>
  </si>
  <si>
    <r>
      <t xml:space="preserve">Number of checks in fund 6951 - CAPITAL PROJ LOCAL FUNDS: </t>
    </r>
    <r>
      <rPr>
        <b/>
        <sz val="10"/>
        <color indexed="8"/>
        <rFont val="Arial"/>
        <charset val="1"/>
      </rPr>
      <t>3</t>
    </r>
  </si>
  <si>
    <t xml:space="preserve">Fund: 6961 - LA PORTE HS CONSTRUCTION  </t>
  </si>
  <si>
    <t xml:space="preserve">1516054  </t>
  </si>
  <si>
    <t>88594</t>
  </si>
  <si>
    <t>NASH INDUSTRIES INC</t>
  </si>
  <si>
    <t>RENOVATIONS TO THE EXISTI</t>
  </si>
  <si>
    <r>
      <t xml:space="preserve">Number of checks in fund 6961 - LA PORTE HS CONSTRUCTION: </t>
    </r>
    <r>
      <rPr>
        <b/>
        <sz val="10"/>
        <color indexed="8"/>
        <rFont val="Arial"/>
        <charset val="1"/>
      </rPr>
      <t>1</t>
    </r>
  </si>
  <si>
    <t xml:space="preserve">Fund: 7111 - CHOICE PARTNERS  </t>
  </si>
  <si>
    <t>Page 35 of 42</t>
  </si>
  <si>
    <t xml:space="preserve">1515810  </t>
  </si>
  <si>
    <t>25640</t>
  </si>
  <si>
    <t>FIDELIS INFORMATION SYSTEMS CORP</t>
  </si>
  <si>
    <t>PROCESSORLINK SUBSCRIPTIO</t>
  </si>
  <si>
    <t xml:space="preserve">1515817  </t>
  </si>
  <si>
    <t>HON 24X48 BRIDGE</t>
  </si>
  <si>
    <t>HON OVERHEAD STORAGE</t>
  </si>
  <si>
    <t>SNEEZE GUARD, 60'WX24"H P</t>
  </si>
  <si>
    <t>HON 72X36 BOW FRONT DESK</t>
  </si>
  <si>
    <t>HON 72X24 CREDENZA SHELL</t>
  </si>
  <si>
    <t>HON 36X72 DESK SHELL</t>
  </si>
  <si>
    <t>HON 24X36 LATERAL FILE</t>
  </si>
  <si>
    <t>HON HUTCH W/FROSTED GLASS</t>
  </si>
  <si>
    <t>HON RECEPTION TRANSACTION</t>
  </si>
  <si>
    <t xml:space="preserve">1515822  </t>
  </si>
  <si>
    <t>21/048SG PROMOTIONAL</t>
  </si>
  <si>
    <t xml:space="preserve">V1515749  </t>
  </si>
  <si>
    <t>85947</t>
  </si>
  <si>
    <t>F&amp;S CALHOUN CONSULTING INC</t>
  </si>
  <si>
    <t>FIELD REPRESENTATIVE DAIL</t>
  </si>
  <si>
    <t xml:space="preserve">V1515754  </t>
  </si>
  <si>
    <t>87910</t>
  </si>
  <si>
    <t>ANN MARIE HARBOUR</t>
  </si>
  <si>
    <t>FI8ELD REPRESENTATIVE REI</t>
  </si>
  <si>
    <t xml:space="preserve">V1515888  </t>
  </si>
  <si>
    <t xml:space="preserve">V1516002  </t>
  </si>
  <si>
    <t xml:space="preserve">V1516076  </t>
  </si>
  <si>
    <r>
      <t xml:space="preserve">Number of checks in fund 7111 - CHOICE PARTNERS: </t>
    </r>
    <r>
      <rPr>
        <b/>
        <sz val="10"/>
        <color indexed="8"/>
        <rFont val="Arial"/>
        <charset val="1"/>
      </rPr>
      <t>11</t>
    </r>
  </si>
  <si>
    <t xml:space="preserve">Fund: 7991 - ISF-FACILITIES  </t>
  </si>
  <si>
    <t>1513880  void</t>
  </si>
  <si>
    <t>12/11/2020</t>
  </si>
  <si>
    <t>85367</t>
  </si>
  <si>
    <t>CONTR M&amp;R BLDGS</t>
  </si>
  <si>
    <t>GAS 031721-041521</t>
  </si>
  <si>
    <t xml:space="preserve">1515696  </t>
  </si>
  <si>
    <t>85932</t>
  </si>
  <si>
    <t>EMCOR GOWAN INC</t>
  </si>
  <si>
    <t>SERVICE CALL ABS EAST</t>
  </si>
  <si>
    <t>Page 36 of 42</t>
  </si>
  <si>
    <t>WATER 031821-041921</t>
  </si>
  <si>
    <t>WATER 032521-041921</t>
  </si>
  <si>
    <t>WATER 0419</t>
  </si>
  <si>
    <t>WATER 031821-041821</t>
  </si>
  <si>
    <t xml:space="preserve">1515706  </t>
  </si>
  <si>
    <t>82060</t>
  </si>
  <si>
    <t>METROPOLITAN LANDSCAPE MGMT INC</t>
  </si>
  <si>
    <t>DEC2020</t>
  </si>
  <si>
    <t>AUTHORIZATION &amp; ENGAGEMEN</t>
  </si>
  <si>
    <t>Page 37 of 42</t>
  </si>
  <si>
    <t>APR21 TRASH PICK-UP</t>
  </si>
  <si>
    <t>MAY21 TRASH PICK-UP</t>
  </si>
  <si>
    <t>AQPRIL2021 LEASE</t>
  </si>
  <si>
    <t xml:space="preserve">1515799  </t>
  </si>
  <si>
    <t>GAS 032621-042721</t>
  </si>
  <si>
    <t>GAS 033121-042921</t>
  </si>
  <si>
    <t xml:space="preserve">1515809  </t>
  </si>
  <si>
    <t>82491</t>
  </si>
  <si>
    <t>DURA PIER FACILITIES SERVICES LTD</t>
  </si>
  <si>
    <t>REMOVAL OF BROKEN DOMESTI</t>
  </si>
  <si>
    <t xml:space="preserve">1515815  </t>
  </si>
  <si>
    <t>REPLACE GRASE TRAP AT OUR</t>
  </si>
  <si>
    <t>SERVICE CALL ABS WEST</t>
  </si>
  <si>
    <t xml:space="preserve">1515818  </t>
  </si>
  <si>
    <t>29829</t>
  </si>
  <si>
    <t>HARRIS COUNTY MUD #5</t>
  </si>
  <si>
    <t>WATER 032121-042321</t>
  </si>
  <si>
    <t xml:space="preserve">1515823  </t>
  </si>
  <si>
    <t>WATER 032221-041921</t>
  </si>
  <si>
    <t>WATER 031121-041221</t>
  </si>
  <si>
    <t>WATER 032521-042621</t>
  </si>
  <si>
    <t>WATER 031821-042621</t>
  </si>
  <si>
    <t xml:space="preserve">1515837  </t>
  </si>
  <si>
    <t>50335</t>
  </si>
  <si>
    <t>ROYALWOOD MUD</t>
  </si>
  <si>
    <t>WATER 031821-041521</t>
  </si>
  <si>
    <t xml:space="preserve">1515842  </t>
  </si>
  <si>
    <t>53060</t>
  </si>
  <si>
    <t>SATCO SERVICE INC</t>
  </si>
  <si>
    <t>FOR THE MONTHLY SWEEPING</t>
  </si>
  <si>
    <t xml:space="preserve">1515846  </t>
  </si>
  <si>
    <t>59870</t>
  </si>
  <si>
    <t>THYSSENKRUPP ELEVATOR CORP</t>
  </si>
  <si>
    <t>MAY21 MAINTENANCE</t>
  </si>
  <si>
    <t>Page 38 of 42</t>
  </si>
  <si>
    <t>ELECTRIFEB,MAR,APR</t>
  </si>
  <si>
    <t xml:space="preserve">1515848  </t>
  </si>
  <si>
    <t>60940</t>
  </si>
  <si>
    <t>UNITED PARCEL SERVICE</t>
  </si>
  <si>
    <t xml:space="preserve">1515849  </t>
  </si>
  <si>
    <t>86778</t>
  </si>
  <si>
    <t>UNITED RENTALS (NORTH AMERICA) INC</t>
  </si>
  <si>
    <t>RENTAL OF 2 RESTROOM TRAI</t>
  </si>
  <si>
    <t>GAS 040821-050721</t>
  </si>
  <si>
    <t>GAS 040621-050521</t>
  </si>
  <si>
    <t xml:space="preserve">1515959  </t>
  </si>
  <si>
    <t>REPLACE COMPRESSOR ON UNI</t>
  </si>
  <si>
    <t xml:space="preserve">1515965  </t>
  </si>
  <si>
    <t>WATER 051221</t>
  </si>
  <si>
    <t xml:space="preserve">1515977  </t>
  </si>
  <si>
    <t>88760</t>
  </si>
  <si>
    <t>POWERSECURE INC</t>
  </si>
  <si>
    <t>PA2021-0653 SERVICE C</t>
  </si>
  <si>
    <t xml:space="preserve">1515978  </t>
  </si>
  <si>
    <t>SERVICE CALL HCDE</t>
  </si>
  <si>
    <t xml:space="preserve">1515988  </t>
  </si>
  <si>
    <t>MAINTENANCE ON THE ELEVAT</t>
  </si>
  <si>
    <t xml:space="preserve">1515990  </t>
  </si>
  <si>
    <t>ELECTR 012721-022421</t>
  </si>
  <si>
    <t xml:space="preserve">1515991  </t>
  </si>
  <si>
    <t xml:space="preserve">1515993  </t>
  </si>
  <si>
    <t>86242</t>
  </si>
  <si>
    <t>WCA WASTE CORPORATION</t>
  </si>
  <si>
    <t>RECYCLING BIN ABSWEST</t>
  </si>
  <si>
    <t xml:space="preserve">1515994  </t>
  </si>
  <si>
    <t>APRIL TRASH PICKUP</t>
  </si>
  <si>
    <t>Page 39 of 42</t>
  </si>
  <si>
    <t>GAS 041521-051421</t>
  </si>
  <si>
    <t>GAS 040921-051021</t>
  </si>
  <si>
    <t xml:space="preserve">1516033  </t>
  </si>
  <si>
    <t>88725</t>
  </si>
  <si>
    <t>FIRETRON INC</t>
  </si>
  <si>
    <t>ANNUAL BACKFLOW INSP</t>
  </si>
  <si>
    <t>REPLACE INV 150784</t>
  </si>
  <si>
    <t xml:space="preserve">1516036  </t>
  </si>
  <si>
    <t>SERVICE CALL TO NPO</t>
  </si>
  <si>
    <t>SERVICE CALL FOR CHIL</t>
  </si>
  <si>
    <t>TO REPAIR CHILLER 2 FAN M</t>
  </si>
  <si>
    <t xml:space="preserve">1516039  </t>
  </si>
  <si>
    <t>29917</t>
  </si>
  <si>
    <t>HARRIS COUNTY TOLL ROAD AUTHORITY</t>
  </si>
  <si>
    <t>APRIL 2021 TOLLS</t>
  </si>
  <si>
    <t xml:space="preserve">1516045  </t>
  </si>
  <si>
    <t>WATER 041221-051721</t>
  </si>
  <si>
    <t>WATER 051421</t>
  </si>
  <si>
    <t xml:space="preserve">1516052  </t>
  </si>
  <si>
    <t>FREEZE CLEN-UP, MULCH, AN</t>
  </si>
  <si>
    <t xml:space="preserve">1516060  </t>
  </si>
  <si>
    <t>58844</t>
  </si>
  <si>
    <t>TEXAS POLITICAL SUBDIVISIONS</t>
  </si>
  <si>
    <t>PA2021-0663 DEDUCTIBL</t>
  </si>
  <si>
    <t xml:space="preserve">1516062  </t>
  </si>
  <si>
    <t>GENUINE JOE - 20OZ SUGAR</t>
  </si>
  <si>
    <t>COFFEE MATE POWDERED CREA</t>
  </si>
  <si>
    <t>LENOVO THINKVISION P44W-1</t>
  </si>
  <si>
    <t xml:space="preserve">V1515742  </t>
  </si>
  <si>
    <t>85691</t>
  </si>
  <si>
    <t>ANDREA N COLBERT</t>
  </si>
  <si>
    <t>JANUARY MILEAGE</t>
  </si>
  <si>
    <t>OFFICE SUPPLIES</t>
  </si>
  <si>
    <t xml:space="preserve">V1515881  </t>
  </si>
  <si>
    <t>85264</t>
  </si>
  <si>
    <t>EXECUTIVE THREAT SOLUTIONS LLC</t>
  </si>
  <si>
    <t>FOR ON-SITE SECURITY FOR</t>
  </si>
  <si>
    <t xml:space="preserve">V1515892  </t>
  </si>
  <si>
    <t>31720</t>
  </si>
  <si>
    <t>COPESAN SERVICES INC</t>
  </si>
  <si>
    <t>MONTHLY PEST CONTROL SERV</t>
  </si>
  <si>
    <t>MONTHLY PEST CONTROL AT B</t>
  </si>
  <si>
    <t>MONTHLY PEST CONTROL AT S</t>
  </si>
  <si>
    <t>QUARTERLY POWERSPRAY FOR</t>
  </si>
  <si>
    <t xml:space="preserve">V1515922  </t>
  </si>
  <si>
    <t>46604</t>
  </si>
  <si>
    <t>THOMAS W PLAPP</t>
  </si>
  <si>
    <t>Page 40 of 42</t>
  </si>
  <si>
    <t>MONTHLY MONITORING SERVIC</t>
  </si>
  <si>
    <t>APR21 WATER SERVICE</t>
  </si>
  <si>
    <t>RECEPTACLE WASTE / SWING</t>
  </si>
  <si>
    <t xml:space="preserve">V1516006  </t>
  </si>
  <si>
    <t>MONTHLY PEST CONTROL AT J</t>
  </si>
  <si>
    <t>MONTHLY PEST CONTROL AT T</t>
  </si>
  <si>
    <t>MONTHLY PEST CONTROL AT F</t>
  </si>
  <si>
    <t>MONTHLY PEST CONTROL AT</t>
  </si>
  <si>
    <t>MONTHLY PEST CONTROL AT C</t>
  </si>
  <si>
    <t xml:space="preserve">V1516008  </t>
  </si>
  <si>
    <t>PA2021-0662 NAC BOOST</t>
  </si>
  <si>
    <t>PA2021-0662 MONITORIN</t>
  </si>
  <si>
    <t>PA2021-0662 FIRE ALAR</t>
  </si>
  <si>
    <t>PA2021-0662 SMOKE DEC</t>
  </si>
  <si>
    <t xml:space="preserve">V1516079  </t>
  </si>
  <si>
    <t>PA2021-0681 MOSQUITO</t>
  </si>
  <si>
    <t>PA2021-0681 POWERSPRA</t>
  </si>
  <si>
    <t>PA2021-0689 MAINTENAN</t>
  </si>
  <si>
    <t>PA2021-0689 INSTALLAT</t>
  </si>
  <si>
    <t xml:space="preserve">V1516095  </t>
  </si>
  <si>
    <t>84446</t>
  </si>
  <si>
    <t>ALBERT V VALADEZ</t>
  </si>
  <si>
    <r>
      <t xml:space="preserve">Number of checks in fund 7991 - ISF-FACILITIES: </t>
    </r>
    <r>
      <rPr>
        <b/>
        <sz val="10"/>
        <color indexed="8"/>
        <rFont val="Arial"/>
        <charset val="1"/>
      </rPr>
      <t>56</t>
    </r>
  </si>
  <si>
    <t xml:space="preserve">Fund: 8151 - COURTESY COMMITTEE  </t>
  </si>
  <si>
    <t>Page 41 of 42</t>
  </si>
  <si>
    <t xml:space="preserve">1515685  </t>
  </si>
  <si>
    <t>16005</t>
  </si>
  <si>
    <t>E FLOWERS INC</t>
  </si>
  <si>
    <t>FLOWER OR PLANT DELIVERY</t>
  </si>
  <si>
    <r>
      <t xml:space="preserve">Number of checks in fund 8151 - COURTESY COMMITTEE: </t>
    </r>
    <r>
      <rPr>
        <b/>
        <sz val="10"/>
        <color indexed="8"/>
        <rFont val="Arial"/>
        <charset val="1"/>
      </rPr>
      <t>1</t>
    </r>
  </si>
  <si>
    <r>
      <t>Total number of checks in report:</t>
    </r>
    <r>
      <rPr>
        <b/>
        <sz val="10"/>
        <color indexed="8"/>
        <rFont val="Arial"/>
        <charset val="1"/>
      </rPr>
      <t xml:space="preserve"> 414</t>
    </r>
  </si>
  <si>
    <r>
      <t>Amount total:</t>
    </r>
    <r>
      <rPr>
        <b/>
        <sz val="10"/>
        <color indexed="8"/>
        <rFont val="Arial"/>
        <charset val="1"/>
      </rPr>
      <t xml:space="preserve"> </t>
    </r>
  </si>
  <si>
    <t>Page 42 of 42</t>
  </si>
  <si>
    <t>FUND SUMMARY FOR BOARD CHECK REGISTER</t>
  </si>
  <si>
    <t>Fiscal Year: 21  Period: 9</t>
  </si>
  <si>
    <t>fund starts with</t>
  </si>
  <si>
    <t>sum of checks</t>
  </si>
  <si>
    <t>check count</t>
  </si>
  <si>
    <t>1</t>
  </si>
  <si>
    <t>2</t>
  </si>
  <si>
    <t>4</t>
  </si>
  <si>
    <t>6</t>
  </si>
  <si>
    <t>7</t>
  </si>
  <si>
    <t>8</t>
  </si>
  <si>
    <t>Page 1 of 1</t>
  </si>
  <si>
    <r>
      <rPr>
        <b/>
        <sz val="12"/>
        <rFont val="Segoe UI"/>
        <family val="2"/>
      </rPr>
      <t>Procurement Card Report (P-Card)</t>
    </r>
  </si>
  <si>
    <r>
      <rPr>
        <b/>
        <sz val="12"/>
        <rFont val="Segoe UI"/>
        <family val="2"/>
      </rPr>
      <t>Vendor Payments Over $2,000</t>
    </r>
  </si>
  <si>
    <r>
      <rPr>
        <b/>
        <sz val="12"/>
        <rFont val="Segoe UI"/>
        <family val="2"/>
      </rPr>
      <t>September 1, 2020 to April 30, 2021</t>
    </r>
  </si>
  <si>
    <r>
      <rPr>
        <b/>
        <sz val="11"/>
        <rFont val="Calibri"/>
        <family val="2"/>
      </rPr>
      <t>*Highlighted items are newly added transactions for the current month</t>
    </r>
  </si>
  <si>
    <r>
      <rPr>
        <b/>
        <sz val="10"/>
        <rFont val="Segoe UI"/>
        <family val="2"/>
      </rPr>
      <t>Merchant Name</t>
    </r>
  </si>
  <si>
    <r>
      <rPr>
        <b/>
        <sz val="10"/>
        <rFont val="Segoe UI"/>
        <family val="2"/>
      </rPr>
      <t>Transactions</t>
    </r>
  </si>
  <si>
    <r>
      <rPr>
        <b/>
        <sz val="10"/>
        <rFont val="Segoe UI"/>
        <family val="2"/>
      </rPr>
      <t>Count</t>
    </r>
  </si>
  <si>
    <r>
      <rPr>
        <b/>
        <sz val="10"/>
        <rFont val="Segoe UI"/>
        <family val="2"/>
      </rPr>
      <t>Amount</t>
    </r>
  </si>
  <si>
    <r>
      <rPr>
        <b/>
        <sz val="11"/>
        <rFont val="Calibri"/>
        <family val="2"/>
      </rPr>
      <t>AMAZON</t>
    </r>
  </si>
  <si>
    <r>
      <rPr>
        <b/>
        <sz val="11"/>
        <rFont val="Calibri"/>
        <family val="2"/>
      </rPr>
      <t>BUTLER BUSINESS PRODUCTS</t>
    </r>
  </si>
  <si>
    <r>
      <rPr>
        <b/>
        <sz val="11"/>
        <rFont val="Calibri"/>
        <family val="2"/>
      </rPr>
      <t>COMCAST HOUSTON</t>
    </r>
  </si>
  <si>
    <r>
      <rPr>
        <b/>
        <sz val="11"/>
        <rFont val="Calibri"/>
        <family val="2"/>
      </rPr>
      <t>IDENTOGO -TX FINGERPRINTING SERVICE</t>
    </r>
  </si>
  <si>
    <r>
      <rPr>
        <b/>
        <sz val="11"/>
        <rFont val="Calibri"/>
        <family val="2"/>
      </rPr>
      <t>FELLOWES, INC.</t>
    </r>
  </si>
  <si>
    <r>
      <rPr>
        <b/>
        <sz val="11"/>
        <rFont val="Calibri"/>
        <family val="2"/>
      </rPr>
      <t>PEPBOYS STORE</t>
    </r>
  </si>
  <si>
    <r>
      <rPr>
        <b/>
        <sz val="11"/>
        <rFont val="Calibri"/>
        <family val="2"/>
      </rPr>
      <t>TASBO</t>
    </r>
  </si>
  <si>
    <r>
      <rPr>
        <b/>
        <sz val="11"/>
        <rFont val="Calibri"/>
        <family val="2"/>
      </rPr>
      <t>WALMART/SAM'S CLUB</t>
    </r>
  </si>
  <si>
    <r>
      <rPr>
        <b/>
        <sz val="11"/>
        <rFont val="Calibri"/>
        <family val="2"/>
      </rPr>
      <t>THE HOME DEPOT</t>
    </r>
  </si>
  <si>
    <r>
      <rPr>
        <b/>
        <sz val="11"/>
        <rFont val="Calibri"/>
        <family val="2"/>
      </rPr>
      <t>BESTBUY</t>
    </r>
  </si>
  <si>
    <r>
      <rPr>
        <b/>
        <sz val="11"/>
        <rFont val="Calibri"/>
        <family val="2"/>
      </rPr>
      <t>CHICK-FIL-A</t>
    </r>
  </si>
  <si>
    <r>
      <rPr>
        <b/>
        <sz val="11"/>
        <rFont val="Calibri"/>
        <family val="2"/>
      </rPr>
      <t>HOUSTON PERMITTING CENTER</t>
    </r>
  </si>
  <si>
    <r>
      <rPr>
        <b/>
        <sz val="11"/>
        <rFont val="Calibri"/>
        <family val="2"/>
      </rPr>
      <t>IN*TRANSACTIONS (MISC.)</t>
    </r>
  </si>
  <si>
    <r>
      <rPr>
        <b/>
        <sz val="11"/>
        <rFont val="Calibri"/>
        <family val="2"/>
      </rPr>
      <t>OFFICE MAX/DEPOT</t>
    </r>
  </si>
  <si>
    <r>
      <rPr>
        <b/>
        <sz val="11"/>
        <rFont val="Calibri"/>
        <family val="2"/>
      </rPr>
      <t>PAYPAL TRANSACTIONS</t>
    </r>
  </si>
  <si>
    <r>
      <rPr>
        <b/>
        <sz val="11"/>
        <rFont val="Calibri"/>
        <family val="2"/>
      </rPr>
      <t>GRAINGER</t>
    </r>
  </si>
  <si>
    <r>
      <rPr>
        <b/>
        <sz val="11"/>
        <rFont val="Calibri"/>
        <family val="2"/>
      </rPr>
      <t>INDEED</t>
    </r>
  </si>
  <si>
    <r>
      <rPr>
        <b/>
        <sz val="11"/>
        <rFont val="Calibri"/>
        <family val="2"/>
      </rPr>
      <t>ZERO TO THREE NATIONAL CENTER</t>
    </r>
  </si>
  <si>
    <r>
      <rPr>
        <b/>
        <sz val="11"/>
        <rFont val="Calibri"/>
        <family val="2"/>
      </rPr>
      <t>USPS POST OFFICE</t>
    </r>
  </si>
  <si>
    <r>
      <rPr>
        <b/>
        <sz val="11"/>
        <rFont val="Calibri"/>
        <family val="2"/>
      </rPr>
      <t>ZOOM.US</t>
    </r>
  </si>
  <si>
    <r>
      <rPr>
        <b/>
        <sz val="11"/>
        <rFont val="Calibri"/>
        <family val="2"/>
      </rPr>
      <t>FP MAILING SOLUTIONS</t>
    </r>
  </si>
  <si>
    <r>
      <rPr>
        <b/>
        <sz val="11"/>
        <rFont val="Calibri"/>
        <family val="2"/>
      </rPr>
      <t>JASON'S DELI</t>
    </r>
  </si>
  <si>
    <r>
      <rPr>
        <b/>
        <sz val="11"/>
        <rFont val="Calibri"/>
        <family val="2"/>
      </rPr>
      <t>JOHNSTONE SUPPLY</t>
    </r>
  </si>
  <si>
    <r>
      <rPr>
        <b/>
        <sz val="11"/>
        <rFont val="Calibri"/>
        <family val="2"/>
      </rPr>
      <t>AMERICAN REGISTRY</t>
    </r>
  </si>
  <si>
    <r>
      <rPr>
        <b/>
        <sz val="11"/>
        <rFont val="Calibri"/>
        <family val="2"/>
      </rPr>
      <t>J. HARDING &amp; CO.</t>
    </r>
  </si>
  <si>
    <r>
      <rPr>
        <b/>
        <sz val="11"/>
        <rFont val="Calibri"/>
        <family val="2"/>
      </rPr>
      <t>UNITED REFRIGERATION, INC.</t>
    </r>
  </si>
  <si>
    <r>
      <rPr>
        <b/>
        <sz val="11"/>
        <rFont val="Calibri"/>
        <family val="2"/>
      </rPr>
      <t>ACE MART</t>
    </r>
  </si>
  <si>
    <r>
      <rPr>
        <b/>
        <sz val="11"/>
        <rFont val="Calibri"/>
        <family val="2"/>
      </rPr>
      <t>EIG*TRANSACTIONS (MISC.)</t>
    </r>
  </si>
  <si>
    <r>
      <rPr>
        <b/>
        <sz val="11"/>
        <rFont val="Calibri"/>
        <family val="2"/>
      </rPr>
      <t>JOHNSON SUPPLY</t>
    </r>
  </si>
  <si>
    <r>
      <rPr>
        <b/>
        <sz val="11"/>
        <rFont val="Calibri"/>
        <family val="2"/>
      </rPr>
      <t>SQ*TRANSACTIONS (MISC.)</t>
    </r>
  </si>
  <si>
    <r>
      <rPr>
        <b/>
        <sz val="11"/>
        <rFont val="Calibri"/>
        <family val="2"/>
      </rPr>
      <t>HUBSPOT, INC.</t>
    </r>
  </si>
  <si>
    <r>
      <rPr>
        <b/>
        <sz val="11"/>
        <rFont val="Calibri"/>
        <family val="2"/>
      </rPr>
      <t>STK*SHUTTERSTOCK</t>
    </r>
  </si>
  <si>
    <r>
      <rPr>
        <b/>
        <sz val="11"/>
        <rFont val="Calibri"/>
        <family val="2"/>
      </rPr>
      <t>TASA AUTHNET</t>
    </r>
  </si>
  <si>
    <r>
      <rPr>
        <b/>
        <sz val="11"/>
        <rFont val="Calibri"/>
        <family val="2"/>
      </rPr>
      <t>ALONTI CAFÉ &amp; CATERING</t>
    </r>
  </si>
  <si>
    <r>
      <rPr>
        <b/>
        <sz val="11"/>
        <rFont val="Calibri"/>
        <family val="2"/>
      </rPr>
      <t>ASBO</t>
    </r>
  </si>
  <si>
    <r>
      <rPr>
        <b/>
        <sz val="11"/>
        <rFont val="Calibri"/>
        <family val="2"/>
      </rPr>
      <t>CRISIS PREVENTION</t>
    </r>
  </si>
  <si>
    <r>
      <rPr>
        <b/>
        <sz val="11"/>
        <rFont val="Calibri"/>
        <family val="2"/>
      </rPr>
      <t>FOUNDATIONS</t>
    </r>
  </si>
  <si>
    <r>
      <rPr>
        <b/>
        <sz val="11"/>
        <rFont val="Calibri"/>
        <family val="2"/>
      </rPr>
      <t>GOVERNMENT FINANCE OFFICERS OF TEXAS</t>
    </r>
  </si>
  <si>
    <r>
      <rPr>
        <b/>
        <sz val="11"/>
        <rFont val="Calibri"/>
        <family val="2"/>
      </rPr>
      <t>HMNS ONLINE</t>
    </r>
  </si>
  <si>
    <r>
      <rPr>
        <b/>
        <sz val="11"/>
        <rFont val="Calibri"/>
        <family val="2"/>
      </rPr>
      <t>LASERFICHE</t>
    </r>
  </si>
  <si>
    <r>
      <rPr>
        <b/>
        <sz val="11"/>
        <rFont val="Calibri"/>
        <family val="2"/>
      </rPr>
      <t>TABSE STATE CONFERENCE 2021</t>
    </r>
  </si>
  <si>
    <r>
      <rPr>
        <b/>
        <sz val="11"/>
        <rFont val="Calibri"/>
        <family val="2"/>
      </rPr>
      <t>O'REILLY AUTO PARTS</t>
    </r>
  </si>
  <si>
    <r>
      <rPr>
        <b/>
        <sz val="11"/>
        <rFont val="Calibri"/>
        <family val="2"/>
      </rPr>
      <t>EXXONMOBIL</t>
    </r>
  </si>
  <si>
    <r>
      <rPr>
        <b/>
        <sz val="11"/>
        <rFont val="Calibri"/>
        <family val="2"/>
      </rPr>
      <t>LA MADELEINE</t>
    </r>
  </si>
  <si>
    <r>
      <rPr>
        <b/>
        <sz val="11"/>
        <rFont val="Calibri"/>
        <family val="2"/>
      </rPr>
      <t>CE HOUSTON</t>
    </r>
  </si>
  <si>
    <r>
      <rPr>
        <b/>
        <sz val="11"/>
        <rFont val="Calibri"/>
        <family val="2"/>
      </rPr>
      <t>SUMMIT ELECTRIC SUPPLY</t>
    </r>
  </si>
  <si>
    <r>
      <rPr>
        <b/>
        <sz val="11"/>
        <rFont val="Calibri"/>
        <family val="2"/>
      </rPr>
      <t>ZACHRY PUBLICATIONS</t>
    </r>
  </si>
  <si>
    <r>
      <rPr>
        <b/>
        <sz val="11"/>
        <rFont val="Calibri"/>
        <family val="2"/>
      </rPr>
      <t>CHEVRON</t>
    </r>
  </si>
  <si>
    <r>
      <rPr>
        <b/>
        <sz val="11"/>
        <rFont val="Calibri"/>
        <family val="2"/>
      </rPr>
      <t>EB TRANSACTIONS (EVENTBRITE, INC.)</t>
    </r>
  </si>
  <si>
    <r>
      <rPr>
        <b/>
        <sz val="11"/>
        <rFont val="Calibri"/>
        <family val="2"/>
      </rPr>
      <t>LOWES</t>
    </r>
  </si>
  <si>
    <r>
      <rPr>
        <b/>
        <sz val="11"/>
        <rFont val="Calibri"/>
        <family val="2"/>
      </rPr>
      <t>TST* TRANSACTIONS (TOAST, INC.)</t>
    </r>
  </si>
  <si>
    <r>
      <rPr>
        <b/>
        <sz val="11"/>
        <rFont val="Calibri"/>
        <family val="2"/>
      </rPr>
      <t>CENTRAL SUSQUEHANNA INTERMEDIATE UNIT</t>
    </r>
  </si>
  <si>
    <r>
      <rPr>
        <b/>
        <sz val="11"/>
        <rFont val="Calibri"/>
        <family val="2"/>
      </rPr>
      <t>LIBERTY DATA PRODUCTS</t>
    </r>
  </si>
  <si>
    <r>
      <rPr>
        <b/>
        <sz val="11"/>
        <rFont val="Calibri"/>
        <family val="2"/>
      </rPr>
      <t>LUBYS CAFÉ</t>
    </r>
  </si>
  <si>
    <r>
      <rPr>
        <b/>
        <sz val="11"/>
        <rFont val="Calibri"/>
        <family val="2"/>
      </rPr>
      <t>NSPRA (NATIONAL SCHOOLS PUBLIC RELATIONS ASSOCIATION)</t>
    </r>
  </si>
  <si>
    <r>
      <rPr>
        <b/>
        <sz val="11"/>
        <rFont val="Calibri"/>
        <family val="2"/>
      </rPr>
      <t>SCHOOL SAFETY</t>
    </r>
  </si>
  <si>
    <r>
      <rPr>
        <b/>
        <sz val="11"/>
        <rFont val="Calibri"/>
        <family val="2"/>
      </rPr>
      <t>TASN (TEXAS ASSOCIATION FOR SCHOOL NUTRITION)</t>
    </r>
  </si>
  <si>
    <r>
      <rPr>
        <b/>
        <sz val="11"/>
        <rFont val="Calibri"/>
        <family val="2"/>
      </rPr>
      <t>TEXAS SCHOOL OF PUBLIC RELATIONS</t>
    </r>
  </si>
  <si>
    <r>
      <rPr>
        <b/>
        <sz val="11"/>
        <rFont val="Calibri"/>
        <family val="2"/>
      </rPr>
      <t>4IMPRINT</t>
    </r>
  </si>
  <si>
    <r>
      <rPr>
        <sz val="10"/>
        <rFont val="Calibri"/>
        <family val="2"/>
      </rPr>
      <t>Total Vendor Charges &gt; $2,000</t>
    </r>
  </si>
  <si>
    <r>
      <rPr>
        <sz val="10"/>
        <rFont val="Calibri"/>
        <family val="2"/>
      </rPr>
      <t>Total Vendor Charges &lt; $2,000</t>
    </r>
  </si>
  <si>
    <r>
      <rPr>
        <b/>
        <sz val="10"/>
        <rFont val="Segoe UI"/>
        <family val="2"/>
      </rPr>
      <t>Total Year-to-Date Vendor Charges</t>
    </r>
  </si>
  <si>
    <t>HCDE Procurement Card Report</t>
  </si>
  <si>
    <t>May Statement</t>
  </si>
  <si>
    <t>001 - Superintendent's Office</t>
  </si>
  <si>
    <t>2021-04-05</t>
  </si>
  <si>
    <t>HOUSTON S (713) 529-23</t>
  </si>
  <si>
    <t>64150000</t>
  </si>
  <si>
    <t>Business meeting lunch</t>
  </si>
  <si>
    <t>NORTH HOUSTON ASSOC</t>
  </si>
  <si>
    <t>Split - Business meeting lunch (50%)</t>
  </si>
  <si>
    <t>2021-04-06</t>
  </si>
  <si>
    <t>LAURENZOS GRILLE DELLO</t>
  </si>
  <si>
    <t>2021-04-09</t>
  </si>
  <si>
    <t>TST* LOCAL FOODS - HEI</t>
  </si>
  <si>
    <t>2021-04-12</t>
  </si>
  <si>
    <t>HARRYS RESTAURANT HOUS</t>
  </si>
  <si>
    <t>2021-04-13</t>
  </si>
  <si>
    <t>WM SUPERCENTER #4526</t>
  </si>
  <si>
    <t>64180000</t>
  </si>
  <si>
    <t>Business meeting refreshments</t>
  </si>
  <si>
    <t>WAL-MART #4526</t>
  </si>
  <si>
    <t>63990000</t>
  </si>
  <si>
    <t>General supplies</t>
  </si>
  <si>
    <t>2021-04-14</t>
  </si>
  <si>
    <t>AT&amp;T HOTEL ROOMS DEQPS</t>
  </si>
  <si>
    <t>64110000</t>
  </si>
  <si>
    <t>Employee travel lodging</t>
  </si>
  <si>
    <t>2021-04-15</t>
  </si>
  <si>
    <t>LA MADELEINE SAWYER HE</t>
  </si>
  <si>
    <t>Business meeting meals</t>
  </si>
  <si>
    <t>2021-04-29</t>
  </si>
  <si>
    <t>CARRABBAS 4407</t>
  </si>
  <si>
    <t>2021-05-03</t>
  </si>
  <si>
    <t>SNOOZE AM EATERY 18TH</t>
  </si>
  <si>
    <t>Business meeting meal</t>
  </si>
  <si>
    <t>2021-05-04</t>
  </si>
  <si>
    <t>005 - Center for Safe and Secure Schools</t>
  </si>
  <si>
    <t>THE FRENCH CORNER CATE</t>
  </si>
  <si>
    <t>Team Meeting Lunch</t>
  </si>
  <si>
    <t>BUTLER BUSINESS PRODUC</t>
  </si>
  <si>
    <t>Toner Cartridge</t>
  </si>
  <si>
    <t>AMZN MKTP US*ML1DD0Q73</t>
  </si>
  <si>
    <t>Wireless Keyboard</t>
  </si>
  <si>
    <t>SCHOOLSAFETY</t>
  </si>
  <si>
    <t>64140000</t>
  </si>
  <si>
    <t>Reg. Fee - CSSS Team - Nat. Safety Conf.</t>
  </si>
  <si>
    <t>2021-04-08</t>
  </si>
  <si>
    <t>Buffalo Soldiers Partnership Mtg. Lunch</t>
  </si>
  <si>
    <t>2021-04-11</t>
  </si>
  <si>
    <t>AMZN MKTP US*E448R3BL3</t>
  </si>
  <si>
    <t>Keyboard Cases for Audit Tablets</t>
  </si>
  <si>
    <t>Reg. Fee CJ Rodgers School Safety Conf.</t>
  </si>
  <si>
    <t>JASON'S DELI TNY 028</t>
  </si>
  <si>
    <t>Lunch for Team Meeting</t>
  </si>
  <si>
    <t>2021-04-16</t>
  </si>
  <si>
    <t>General Office Supplies</t>
  </si>
  <si>
    <t>PIZZA HUT #27127</t>
  </si>
  <si>
    <t>School Safety Audit Training Mtg. Lunch</t>
  </si>
  <si>
    <t>2021-04-20</t>
  </si>
  <si>
    <t>SOUTHWES  5262375709168</t>
  </si>
  <si>
    <t>64130000</t>
  </si>
  <si>
    <t>Airline Flight for Nat. Safety Conference</t>
  </si>
  <si>
    <t>Scissors</t>
  </si>
  <si>
    <t>UNITED    01623449425404</t>
  </si>
  <si>
    <t>Airline Airfare for Nat. School Safety Conference</t>
  </si>
  <si>
    <t>IN *STS BRAND</t>
  </si>
  <si>
    <t>64990000</t>
  </si>
  <si>
    <t>Shirts, Sweater for Team</t>
  </si>
  <si>
    <t>2021-04-27</t>
  </si>
  <si>
    <t>FEDEX OFFIC21000021097</t>
  </si>
  <si>
    <t>63960000</t>
  </si>
  <si>
    <t>Copies - Audits</t>
  </si>
  <si>
    <t>Hanging File Folders, Color Copy Paper</t>
  </si>
  <si>
    <t>General Supplies</t>
  </si>
  <si>
    <t>Report date: 6/7/2021</t>
  </si>
  <si>
    <t>Page 1 of 24</t>
  </si>
  <si>
    <t>HCDE Procurement Card Report - May Statement</t>
  </si>
  <si>
    <t>010 - Board of Trustees</t>
  </si>
  <si>
    <t>2021-04-07</t>
  </si>
  <si>
    <t>ALONTI CAFE &amp; CATERING</t>
  </si>
  <si>
    <t>J. HARDING &amp; CO</t>
  </si>
  <si>
    <t>Name and Logo Embroidery for Board</t>
  </si>
  <si>
    <t>THE PLANTATION CATERIN</t>
  </si>
  <si>
    <t>AMZN MKTP US*R65507GM3</t>
  </si>
  <si>
    <t>2021-04-21</t>
  </si>
  <si>
    <t>MAGGIANOS HOUSTON</t>
  </si>
  <si>
    <t>2021-04-30</t>
  </si>
  <si>
    <t>011 - Assistant Superintendent-Parker</t>
  </si>
  <si>
    <t>TST* CAFE EXPRESS - RI</t>
  </si>
  <si>
    <t>Business Meal for Senior Directors meeting</t>
  </si>
  <si>
    <t>PAPPADEAUX SEAFOOD #76</t>
  </si>
  <si>
    <t>Business Mtg. Meal for Senior Directors meeting</t>
  </si>
  <si>
    <t>012 - Assistant Superintendent-McLeod</t>
  </si>
  <si>
    <t>Breakfast for Collaborative Meeting</t>
  </si>
  <si>
    <t>AMAZON.COM*0Q3H519G3</t>
  </si>
  <si>
    <t>Supplies</t>
  </si>
  <si>
    <t>FIELD AND TIDES</t>
  </si>
  <si>
    <t>BB DINER HOUSTON #247</t>
  </si>
  <si>
    <t>AMAZON.COM*A893R4N73</t>
  </si>
  <si>
    <t>63290000</t>
  </si>
  <si>
    <t>Reading Material</t>
  </si>
  <si>
    <t>Lunch for E&amp;E Team Meeting 5/3/21</t>
  </si>
  <si>
    <t>014 - Alternative Teacher Certification</t>
  </si>
  <si>
    <t>AMAZON.COM*6U2KG4U83</t>
  </si>
  <si>
    <t>- ECA - Lidia Zatopek</t>
  </si>
  <si>
    <t>AMAZON.COM*J18T73J13</t>
  </si>
  <si>
    <t>general supplies - ECA - Lidia Zatopek</t>
  </si>
  <si>
    <t>2021-04-28</t>
  </si>
  <si>
    <t>EVAL SYSTEMS TEST FEE</t>
  </si>
  <si>
    <t>63910000</t>
  </si>
  <si>
    <t>instructional material - ECA - Lidia Zatopek</t>
  </si>
  <si>
    <t>Page 2 of 24</t>
  </si>
  <si>
    <t>030 - Human Resources</t>
  </si>
  <si>
    <t>IDENTOGO - TX FINGERPR</t>
  </si>
  <si>
    <t>62990000</t>
  </si>
  <si>
    <t>Fingerprinting for applicant</t>
  </si>
  <si>
    <t>INDEED</t>
  </si>
  <si>
    <t>64960000</t>
  </si>
  <si>
    <t>Job posting advertisement - R. Torres</t>
  </si>
  <si>
    <t>USPS PO 4801740017</t>
  </si>
  <si>
    <t>64980000</t>
  </si>
  <si>
    <t>Postage</t>
  </si>
  <si>
    <t>AMAZON.COM*IO06A32P3</t>
  </si>
  <si>
    <t>Office supplies</t>
  </si>
  <si>
    <t>fingerprinting for applicant</t>
  </si>
  <si>
    <t>2021-04-10</t>
  </si>
  <si>
    <t>AMAZON.COM*WT78C8123</t>
  </si>
  <si>
    <t>Recruitment reading material - supplies</t>
  </si>
  <si>
    <t>WAL-MART #5959</t>
  </si>
  <si>
    <t>64990005</t>
  </si>
  <si>
    <t>Items needed for the wellness program</t>
  </si>
  <si>
    <t>TX EDUCATN AGY CERT</t>
  </si>
  <si>
    <t>TEA Educational Aide Certification Application fee</t>
  </si>
  <si>
    <t>2021-04-22</t>
  </si>
  <si>
    <t>2021-04-26</t>
  </si>
  <si>
    <t>Items for July Hydration Challenge-Wellness Prgm</t>
  </si>
  <si>
    <t>HOUSTON HUMAN RESOURCE</t>
  </si>
  <si>
    <t>64940000</t>
  </si>
  <si>
    <t>HR Houston Conference - N. Truitt</t>
  </si>
  <si>
    <t>HR Houston Conference - K. Duke</t>
  </si>
  <si>
    <t>HR Houston Conference - P. Menard</t>
  </si>
  <si>
    <t>HR Houston Conference - L. Nilon</t>
  </si>
  <si>
    <t>Gulf Coast Symposium HR Conference - AB</t>
  </si>
  <si>
    <t>2021-05-01</t>
  </si>
  <si>
    <t>Page 3 of 24</t>
  </si>
  <si>
    <t>050 - Business Support Services</t>
  </si>
  <si>
    <t>OFFICE DEPOT #2617</t>
  </si>
  <si>
    <t>OFFICE SUPPLIES FOR BUS SERVICES</t>
  </si>
  <si>
    <t>SUPPLIES NEEDED FOR BUSINESS SERVICES</t>
  </si>
  <si>
    <t>2021-04-23</t>
  </si>
  <si>
    <t>AMZN MKTP US*NC8OI65H3</t>
  </si>
  <si>
    <t>TRIPOD AND HEADPHONES FOR BUS SERVICES</t>
  </si>
  <si>
    <t>BESTBUYCOM806451075208</t>
  </si>
  <si>
    <t>WACOM TABLET 2 YR PROTECTION PLAN FOR DR. AMEZCUA</t>
  </si>
  <si>
    <t>63930002</t>
  </si>
  <si>
    <t>WACOM TABLET FOR DR. AMEZCUA</t>
  </si>
  <si>
    <t>AMZN MKTP US*TN5JD6OQ3</t>
  </si>
  <si>
    <t>VIDEO CARD FOR DR. AMEZUCA</t>
  </si>
  <si>
    <t>GOVERNMENT FINANCE OFF</t>
  </si>
  <si>
    <t>64970000</t>
  </si>
  <si>
    <t>PAFR AWARD APPLICATION TO GFOA</t>
  </si>
  <si>
    <t>2021-05-05</t>
  </si>
  <si>
    <t>TSCPA</t>
  </si>
  <si>
    <t>TXCPA MEMBERSHIP DUES FOR JESUS AMEZCUA</t>
  </si>
  <si>
    <t>Page 4 of 24</t>
  </si>
  <si>
    <t>083 - Facilities Support Services</t>
  </si>
  <si>
    <t>THE HOME DEPOT #0577</t>
  </si>
  <si>
    <t>Flowers/supplies 5th floor/6300</t>
  </si>
  <si>
    <t>TEX DEPT LICEN N REG</t>
  </si>
  <si>
    <t>Licensing - Facilities</t>
  </si>
  <si>
    <t>EXXONMOBIL    47937412</t>
  </si>
  <si>
    <t>63110000</t>
  </si>
  <si>
    <t>Gas unit# 46 - Facilities</t>
  </si>
  <si>
    <t>EXXONMOBIL    47939723</t>
  </si>
  <si>
    <t>Gas - Facilities</t>
  </si>
  <si>
    <t>AMZN MKTP US*TY6ST0533</t>
  </si>
  <si>
    <t>Misc bldg. supplies for 6300</t>
  </si>
  <si>
    <t>883-PEPBOYS</t>
  </si>
  <si>
    <t>63170000</t>
  </si>
  <si>
    <t>Vehicle part - Facilites</t>
  </si>
  <si>
    <t>JOHNSON SUPPLY   N SHE</t>
  </si>
  <si>
    <t>63190000</t>
  </si>
  <si>
    <t>Maintenance supplies</t>
  </si>
  <si>
    <t>CE HOUSTON 3759</t>
  </si>
  <si>
    <t>63150000</t>
  </si>
  <si>
    <t>Building supplies - NPO</t>
  </si>
  <si>
    <t>Maintenance supplies - Facilities</t>
  </si>
  <si>
    <t>CHICK-FIL-A #03184</t>
  </si>
  <si>
    <t>Auction lunch/Facilities</t>
  </si>
  <si>
    <t>PAPPAS BAR-B-Q #061Q80</t>
  </si>
  <si>
    <t>Refund duplicate charge</t>
  </si>
  <si>
    <t>OLIVE GARDEN 0021040</t>
  </si>
  <si>
    <t>Facilities Maintenance Summer Sch mtg</t>
  </si>
  <si>
    <t>JOHNSTONE SUPPLY OF HO</t>
  </si>
  <si>
    <t>AMAZON.COM*WB0IG8ZM3</t>
  </si>
  <si>
    <t>Misc bldg. supplies / 6300</t>
  </si>
  <si>
    <t>AMZN MKTP US*0R2W00UZ3</t>
  </si>
  <si>
    <t>AMZN MKTP US*L865O3PY3</t>
  </si>
  <si>
    <t>Office Supplies-Toner for printer.</t>
  </si>
  <si>
    <t>OFFICE DEPOT #2809</t>
  </si>
  <si>
    <t>Office Supplies-Computer Headsets for meetings.</t>
  </si>
  <si>
    <t>THE HOME DEPOT #0565</t>
  </si>
  <si>
    <t>Fridge for 1st floor breakroom/6300</t>
  </si>
  <si>
    <t>Misc Bldg supplies for 6300</t>
  </si>
  <si>
    <t>CITY SUPPLY COMPANY, I</t>
  </si>
  <si>
    <t>Toilet supplies for 6300 Irvington repairs</t>
  </si>
  <si>
    <t>CHEVRON 0108129</t>
  </si>
  <si>
    <t>Fuel Unit #41</t>
  </si>
  <si>
    <t>Maintenances supplies - Facilities</t>
  </si>
  <si>
    <t>AMZN MKTP US*G23B16W83</t>
  </si>
  <si>
    <t>SHIPLEY DO-NUTS KATY F</t>
  </si>
  <si>
    <t>Records Division OP Meeting w/Staff &amp; Curtis Davis</t>
  </si>
  <si>
    <t>KROGER #354</t>
  </si>
  <si>
    <t>Custodial meeting</t>
  </si>
  <si>
    <t>HAYES TRUCK GROUP</t>
  </si>
  <si>
    <t>Vehicle part - Facilities</t>
  </si>
  <si>
    <t>FP MAILING SOLUTIONS</t>
  </si>
  <si>
    <t>VPS*CARRIER ENTERPRISE</t>
  </si>
  <si>
    <t>Ac parts and supplies for 6300 Irvington</t>
  </si>
  <si>
    <t>THE HOME DEPOT #6510</t>
  </si>
  <si>
    <t>EXXONMOBIL    48171854</t>
  </si>
  <si>
    <t>AMAZON.COM*ZK5TO48C3</t>
  </si>
  <si>
    <t>Maintenance Supplies</t>
  </si>
  <si>
    <t>AMZN MKTP US*6G1JF6333</t>
  </si>
  <si>
    <t>Misc bldg. supplies for 6300 Irvington</t>
  </si>
  <si>
    <t>EXXONMOBIL    47943683</t>
  </si>
  <si>
    <t>Vehicle parts - Facilities</t>
  </si>
  <si>
    <t>THE HOME DEPOT #6985</t>
  </si>
  <si>
    <t>Maintenance supply- Facilities</t>
  </si>
  <si>
    <t>TEXACO 0358069</t>
  </si>
  <si>
    <t>Fuel -facilities</t>
  </si>
  <si>
    <t>AMZN MKTP US*Y61TE5RC3</t>
  </si>
  <si>
    <t>Office Supplies-Ink Cartridges.</t>
  </si>
  <si>
    <t>SUNBELT RENTALS #555</t>
  </si>
  <si>
    <t>AMZN MKTP US*2A9FC5QI3</t>
  </si>
  <si>
    <t>Maintenance supplies -Facilities</t>
  </si>
  <si>
    <t>Page 5 of 24</t>
  </si>
  <si>
    <t>AMZN MKTP US*IN58M94E3</t>
  </si>
  <si>
    <t>Office Supplies-Monroe Ribbon Cartridge.</t>
  </si>
  <si>
    <t>AN CHEVROLET GULF FREE</t>
  </si>
  <si>
    <t>THOMAS BUS GULF COAST</t>
  </si>
  <si>
    <t>Vehicle parts unit 37- Facilities</t>
  </si>
  <si>
    <t>THE HOME DEPOT #6806</t>
  </si>
  <si>
    <t>2021-04-17</t>
  </si>
  <si>
    <t>2021-04-19</t>
  </si>
  <si>
    <t>EXXONMOBIL    47937743</t>
  </si>
  <si>
    <t>AMZN MKTP US*RI8XM1KQ3</t>
  </si>
  <si>
    <t>Office Supplies-Miscellaneous Items for office use</t>
  </si>
  <si>
    <t>AMZN MKTP US*N92NS8953</t>
  </si>
  <si>
    <t>Office Supplies-Miscellaneous Items for Board Mtg.</t>
  </si>
  <si>
    <t>Office Supplies-Items needed for Board binders.</t>
  </si>
  <si>
    <t>AMZN MKTP US*RO8NJ4XA3</t>
  </si>
  <si>
    <t>Office Supplies-Monroe P71M Ribbon.</t>
  </si>
  <si>
    <t>AMZN MKTP US*9M8BR9HY3</t>
  </si>
  <si>
    <t>GRAINGER</t>
  </si>
  <si>
    <t>DSHS REGULATORY PROG</t>
  </si>
  <si>
    <t>DSHS Non-Licensed Environmental/Chemical Payment</t>
  </si>
  <si>
    <t>Ice for Board Training</t>
  </si>
  <si>
    <t>AMZN MKTP US*4A1088V83</t>
  </si>
  <si>
    <t>Office Supplies-Miscellaneous Items needed.</t>
  </si>
  <si>
    <t>AMZN MKTP US*I30D506M3</t>
  </si>
  <si>
    <t>Office Supplies-Miscellaneous items needed.</t>
  </si>
  <si>
    <t>LOWES #00681*</t>
  </si>
  <si>
    <t>BUC-EE'S #34</t>
  </si>
  <si>
    <t>O'REILLY AUTO PARTS 40</t>
  </si>
  <si>
    <t>Fuel for gas blower at Westview</t>
  </si>
  <si>
    <t>SHELL OIL 575424706QPS</t>
  </si>
  <si>
    <t>Bldg supplies and materials for 6300</t>
  </si>
  <si>
    <t>2021-04-24</t>
  </si>
  <si>
    <t>2021-04-25</t>
  </si>
  <si>
    <t>THE HOME DEPOT #0568</t>
  </si>
  <si>
    <t>Fan for 709 Melbourne</t>
  </si>
  <si>
    <t>Items purchased to be utilized at HCDE-Compton HS</t>
  </si>
  <si>
    <t>STOKES HARDWARE  AND S</t>
  </si>
  <si>
    <t>Sprinkler parts /6300 repairs</t>
  </si>
  <si>
    <t>Gas unit 31 - Facilities</t>
  </si>
  <si>
    <t>AMZN MKTP US*J76O980I3</t>
  </si>
  <si>
    <t>Bldg supplies and materials</t>
  </si>
  <si>
    <t>AMZN MKTP US*ZK0AY32C3</t>
  </si>
  <si>
    <t>Misc bldg. supplies / materials</t>
  </si>
  <si>
    <t>CHICK-FIL-A #02820</t>
  </si>
  <si>
    <t>Auction lunch for Facilities Staff</t>
  </si>
  <si>
    <t>HOUSTON PERMITTING CTR</t>
  </si>
  <si>
    <t>64920000</t>
  </si>
  <si>
    <t>Split - Permit - Irvington (11.76%)</t>
  </si>
  <si>
    <t>Split - Facilities (76.47%)</t>
  </si>
  <si>
    <t>Misc maintenance supplies</t>
  </si>
  <si>
    <t>OFFICE DEPOT #628</t>
  </si>
  <si>
    <t>Office Supplies-Computer Webcams for meetings.</t>
  </si>
  <si>
    <t>Page 6 of 24</t>
  </si>
  <si>
    <t>J &amp; J LAWN EQUIPMENT A</t>
  </si>
  <si>
    <t>AUTEL.US INC</t>
  </si>
  <si>
    <t>63970000</t>
  </si>
  <si>
    <t>Software - Facilities</t>
  </si>
  <si>
    <t>Split - Building supplies - 6300 Irvington (50%)</t>
  </si>
  <si>
    <t>Building supplies - 6300 Irvington</t>
  </si>
  <si>
    <t>THE HOME DEPOT #6558</t>
  </si>
  <si>
    <t>Split - Maintenance supplies - Facilities (26.07%)</t>
  </si>
  <si>
    <t>SHELL OIL 57543431308</t>
  </si>
  <si>
    <t>LOWES #01128*</t>
  </si>
  <si>
    <t>AMAZON.COM*2L0LX03S1</t>
  </si>
  <si>
    <t>Fuel Unit #50</t>
  </si>
  <si>
    <t>084 - Facilities Operations</t>
  </si>
  <si>
    <t>THE HOME DEPOT #6509</t>
  </si>
  <si>
    <t>Building supplies - ABS East</t>
  </si>
  <si>
    <t>Building supplies - ABE East</t>
  </si>
  <si>
    <t>GRAYBAR ELECTRIC</t>
  </si>
  <si>
    <t>Building supplies - Fortis</t>
  </si>
  <si>
    <t>Building supply - Fortis</t>
  </si>
  <si>
    <t>Shop Vac for ABS East</t>
  </si>
  <si>
    <t>Split - Permit - ABS West (11.76%)</t>
  </si>
  <si>
    <t>Split - Building supplies - ABS West (50%)</t>
  </si>
  <si>
    <t>SUMMIT ELECTRIC SUPPLY</t>
  </si>
  <si>
    <t>Building supplies - Highpoint East</t>
  </si>
  <si>
    <t>LOWES #01145*</t>
  </si>
  <si>
    <t>089 - Choice Facility Partners</t>
  </si>
  <si>
    <t>HUBSPOT INC.</t>
  </si>
  <si>
    <t>Subscription for CRM usage-Choice Partners</t>
  </si>
  <si>
    <t>TASBO</t>
  </si>
  <si>
    <t>Membership dues - J Nichols</t>
  </si>
  <si>
    <t>General office supplies for Choice Partners</t>
  </si>
  <si>
    <t>2021 Summar TASBO registration</t>
  </si>
  <si>
    <t>Page 7 of 24</t>
  </si>
  <si>
    <t>089 - Choice Partners</t>
  </si>
  <si>
    <t>IN *TEXAS ASSOCIATION</t>
  </si>
  <si>
    <t>62650000</t>
  </si>
  <si>
    <t>Split -CP both rental for TASA Midwinter Conf. (37.5%)</t>
  </si>
  <si>
    <t>ENHANCED LASER PRODUCT</t>
  </si>
  <si>
    <t>HP 414X Toner Cartridges for Asst Director/CP</t>
  </si>
  <si>
    <t>INFORMACION PUBLISHING</t>
  </si>
  <si>
    <t>Advertisement for CSP</t>
  </si>
  <si>
    <t>TASN</t>
  </si>
  <si>
    <t>64960003</t>
  </si>
  <si>
    <t>Advertising for TASN Conference</t>
  </si>
  <si>
    <t>RIO GRANDE VALLEY PURC</t>
  </si>
  <si>
    <t>CP Exhibitor Booth- 2021 ISM RGV Summer Conference</t>
  </si>
  <si>
    <t>TX ASSOC OF COMM CO</t>
  </si>
  <si>
    <t>CP Virtual Exhibitor Booth- 20201 TACCBO Conf.</t>
  </si>
  <si>
    <t>KALAHARI RESORT - TX -</t>
  </si>
  <si>
    <t>Kalahari -Lodging Deposit for 2021 TASBO Sum-FYJ</t>
  </si>
  <si>
    <t>Kalahari -Lodging Deposit for 2021 TASBO Sum-SKV</t>
  </si>
  <si>
    <t>Summer TASBO 2021-Certification Courses-Kay Vorish</t>
  </si>
  <si>
    <t>TASBO 2021 RTSBA Cert Courses-Faye Johnson</t>
  </si>
  <si>
    <t>KALAHARI RESORT - TX</t>
  </si>
  <si>
    <t>Kalahari -Lodging Balance for 2021 TASBO Sum-SKV</t>
  </si>
  <si>
    <t>Kalahari -Lodging Balance for 2021 TASBO Sum-FYJ</t>
  </si>
  <si>
    <t>TASBO Membership- Shandra Y. Powell</t>
  </si>
  <si>
    <t>TASBO 2021 Certification Courses-Shandra Y. Powell</t>
  </si>
  <si>
    <t>090 - Technology Support Services</t>
  </si>
  <si>
    <t>FRESHWORKS INC</t>
  </si>
  <si>
    <t>Freshworks initial trial</t>
  </si>
  <si>
    <t>Reimbursement of taxes</t>
  </si>
  <si>
    <t>APPLE.COM/US</t>
  </si>
  <si>
    <t>Supply Item for S. Sanchez</t>
  </si>
  <si>
    <t>AMAZON.COM*WM2MW7S03</t>
  </si>
  <si>
    <t>Supply Item for Presentation Set Up</t>
  </si>
  <si>
    <t>FRANKLIN PLANNER</t>
  </si>
  <si>
    <t>Supplies for IT Coordinator</t>
  </si>
  <si>
    <t>TYPEFORM S.L</t>
  </si>
  <si>
    <t>63970001</t>
  </si>
  <si>
    <t>Software renewal</t>
  </si>
  <si>
    <t>092 - Marketing Services</t>
  </si>
  <si>
    <t>Split -HCDE booth rental for TASA Midwinter Conf. (62.5%)</t>
  </si>
  <si>
    <t>LIBERTY DATA PRODUCTS</t>
  </si>
  <si>
    <t>cartridge toner</t>
  </si>
  <si>
    <t>EIG*CONSTANTCONTACT.CO</t>
  </si>
  <si>
    <t>RENEWAL: Subscription for Constant Contact</t>
  </si>
  <si>
    <t>AMZN MKTP US*KD69R5QQ3</t>
  </si>
  <si>
    <t>Mouse Pads Purchased for Client Engagement usage</t>
  </si>
  <si>
    <t>AMZN MKTP US*O655Q4IK3</t>
  </si>
  <si>
    <t>Pod Cast Equipment purchased for Client Engagement</t>
  </si>
  <si>
    <t>AMERICAN MARKETING ASS</t>
  </si>
  <si>
    <t>JWachs registration for professional development</t>
  </si>
  <si>
    <t>Page 8 of 24</t>
  </si>
  <si>
    <t>093 - Chief Information Officer</t>
  </si>
  <si>
    <t>HOUSTON CHRONICLE CIRC</t>
  </si>
  <si>
    <t>Online newspaper subscription for D. Clark</t>
  </si>
  <si>
    <t>AMZN MKTP US*S79G200J3</t>
  </si>
  <si>
    <t>Supplies for D. Clark</t>
  </si>
  <si>
    <t>AMZN MKTP US*236H33RW3</t>
  </si>
  <si>
    <t>094 - External Relations</t>
  </si>
  <si>
    <t>iPad cover to replace worn out iPad cover.</t>
  </si>
  <si>
    <t>Reading materials</t>
  </si>
  <si>
    <t>111 - Therapy Services</t>
  </si>
  <si>
    <t>WWW.RESERVATIONS.COM</t>
  </si>
  <si>
    <t>C.Crabb service fee charge for APTA conf. hotel</t>
  </si>
  <si>
    <t>CCI*RESERVATIONS.COM</t>
  </si>
  <si>
    <t>CCrabb-Hotel stay for APTA conference</t>
  </si>
  <si>
    <t>H-E-B #109</t>
  </si>
  <si>
    <t>Therapy Services Appreciation refreshments</t>
  </si>
  <si>
    <t>Email blast for job recruitment</t>
  </si>
  <si>
    <t>TEXAS OCCUPATIONAL THE</t>
  </si>
  <si>
    <t>CCrabb TOTA membership fee</t>
  </si>
  <si>
    <t>Page 9 of 24</t>
  </si>
  <si>
    <t>131 - ABC East</t>
  </si>
  <si>
    <t>2021-04-04</t>
  </si>
  <si>
    <t>FIESTA MART #18</t>
  </si>
  <si>
    <t>Expenses for students</t>
  </si>
  <si>
    <t>SAMSCLUB.COM</t>
  </si>
  <si>
    <t>Reverse credit for tax payment</t>
  </si>
  <si>
    <t>CRUMBL</t>
  </si>
  <si>
    <t>WALMART.COM AW</t>
  </si>
  <si>
    <t>TACO CABANA 20333</t>
  </si>
  <si>
    <t>Expenses for Monthly Campus Culture meeting</t>
  </si>
  <si>
    <t>WALMART.COM AX</t>
  </si>
  <si>
    <t>Expenses for Supplies</t>
  </si>
  <si>
    <t>H-E-B #540</t>
  </si>
  <si>
    <t>Expenses for staff</t>
  </si>
  <si>
    <t>WM SUPERCENTER #5612</t>
  </si>
  <si>
    <t>SQ *DONALD S DONUTS</t>
  </si>
  <si>
    <t>Expenses for Breakfast Meeting</t>
  </si>
  <si>
    <t>IN *COLOR ONE SYSTEMS,</t>
  </si>
  <si>
    <t>Expenses for Business cards for Principal</t>
  </si>
  <si>
    <t>TST* NOTHING BUNDT CAK</t>
  </si>
  <si>
    <t>Expenses for Refreshments for meetings</t>
  </si>
  <si>
    <t>USPS PO 4801290015</t>
  </si>
  <si>
    <t>Postage for student parents</t>
  </si>
  <si>
    <t>HOBBY-LOBBY #0126</t>
  </si>
  <si>
    <t>99 CENTS ONLY STRS #28</t>
  </si>
  <si>
    <t>AMZN MKTP US*J769P8GP3</t>
  </si>
  <si>
    <t>Expense for supplies</t>
  </si>
  <si>
    <t>Postage for students parents</t>
  </si>
  <si>
    <t>Expenses for refreshments for future meetings</t>
  </si>
  <si>
    <t>PIZZA HUT 032231</t>
  </si>
  <si>
    <t>63410000</t>
  </si>
  <si>
    <t>WAL-MART #2718</t>
  </si>
  <si>
    <t>Expenses for student</t>
  </si>
  <si>
    <t>PARTY CITY 808</t>
  </si>
  <si>
    <t>Expenses for teachers</t>
  </si>
  <si>
    <t>Expenses for Teacher</t>
  </si>
  <si>
    <t>MAIN EVENT WEBSTER</t>
  </si>
  <si>
    <t>Expenses for student field trip</t>
  </si>
  <si>
    <t>SHELL OIL 575430827QPS</t>
  </si>
  <si>
    <t>Expense for gas for the HCDE Bus</t>
  </si>
  <si>
    <t>Expenses for student field trips</t>
  </si>
  <si>
    <t>SAMS CLUB RENEWAL</t>
  </si>
  <si>
    <t>Expenses for membership fees</t>
  </si>
  <si>
    <t>WM SUPERCENTER #1062</t>
  </si>
  <si>
    <t>CELLULAR AND MORE</t>
  </si>
  <si>
    <t>Expenses for Meeting</t>
  </si>
  <si>
    <t>ARNE'S</t>
  </si>
  <si>
    <t>2021-05-02</t>
  </si>
  <si>
    <t>TLF*RIVER OAKS PLANT H</t>
  </si>
  <si>
    <t>Expenses for campus</t>
  </si>
  <si>
    <t>OLIVE GARDEN 0021259</t>
  </si>
  <si>
    <t>Expenses for STAAR Test Training</t>
  </si>
  <si>
    <t>Expenses for meeting</t>
  </si>
  <si>
    <t>Page 10 of 24</t>
  </si>
  <si>
    <t>132 - ABC West</t>
  </si>
  <si>
    <t>CHEVRON 0357737</t>
  </si>
  <si>
    <t>Gasoline for the Bus</t>
  </si>
  <si>
    <t>USPS PO 4803790066</t>
  </si>
  <si>
    <t>Certified Mail for Parents &amp; Students</t>
  </si>
  <si>
    <t>HOUSTON MUSEUM OF NATU</t>
  </si>
  <si>
    <t>64990004</t>
  </si>
  <si>
    <t>Field Trip for Students</t>
  </si>
  <si>
    <t>SSA HERMAN PARK CONSER</t>
  </si>
  <si>
    <t>SAMSCLUB #4769</t>
  </si>
  <si>
    <t>63980000</t>
  </si>
  <si>
    <t>Food for Classroom</t>
  </si>
  <si>
    <t>Misc Operating Polo Shirt for New Staff Members</t>
  </si>
  <si>
    <t>USPS PO 4803720060</t>
  </si>
  <si>
    <t>USPS PO 4801500411</t>
  </si>
  <si>
    <t>MARCOS PIZZA - 5020</t>
  </si>
  <si>
    <t>Boys Town Merit Rewards</t>
  </si>
  <si>
    <t>MICRO CENTER HOUSTON</t>
  </si>
  <si>
    <t>General Supplies for Staff</t>
  </si>
  <si>
    <t>SAMS CLUB #4769</t>
  </si>
  <si>
    <t>WM SUPERCENTER #3584</t>
  </si>
  <si>
    <t>Boys Town Trading Store/Rewards for students</t>
  </si>
  <si>
    <t>SIRE Therapeutic Horsemanship Field Trip</t>
  </si>
  <si>
    <t>WAL-MART #3584</t>
  </si>
  <si>
    <t>SQ *ONE LOVE CREATIONS</t>
  </si>
  <si>
    <t>SHELL OIL 12457945009</t>
  </si>
  <si>
    <t>ABS West Fuel for Bus</t>
  </si>
  <si>
    <t>SAMS CLUB #8245</t>
  </si>
  <si>
    <t>Boys Town/ABA Reinforcers for students</t>
  </si>
  <si>
    <t>SAMSCLUB #8245</t>
  </si>
  <si>
    <t>Boys Town Trading Store / Rewards for students</t>
  </si>
  <si>
    <t>Postage for parents ( Students information)</t>
  </si>
  <si>
    <t>SUNOCO 0803339100  QPS</t>
  </si>
  <si>
    <t>CHEVRON 0359221</t>
  </si>
  <si>
    <t>Page 11 of 24</t>
  </si>
  <si>
    <t>AMAZON.COM*OX66M3Y83</t>
  </si>
  <si>
    <t>63210000</t>
  </si>
  <si>
    <t>Textbooks</t>
  </si>
  <si>
    <t>Boys Town Trading Store/ Rewards for students</t>
  </si>
  <si>
    <t>DOLLARTREE</t>
  </si>
  <si>
    <t>WALGREENS #7071</t>
  </si>
  <si>
    <t>General Supplies / Nurse's Office</t>
  </si>
  <si>
    <t>USPS PO 4801850044</t>
  </si>
  <si>
    <t>Invitations for Graduation</t>
  </si>
  <si>
    <t>SAMSCLUB #8274</t>
  </si>
  <si>
    <t>Teacher Appreciation Week Expenses</t>
  </si>
  <si>
    <t>WM SUPERCENTER #1103</t>
  </si>
  <si>
    <t>ABS West Teacher's Appreciation/Business Luncheon</t>
  </si>
  <si>
    <t>ABS West Teacher's Appreciation/Business Meeting</t>
  </si>
  <si>
    <t>Page 12 of 24</t>
  </si>
  <si>
    <t>190 - Technology Cloud Project</t>
  </si>
  <si>
    <t>IN *J.COLE PRODUCTIONS</t>
  </si>
  <si>
    <t>Printing of Flyer for Ron Clark event.</t>
  </si>
  <si>
    <t>Swag bags, T-shirts, masks for Ron Clark event.</t>
  </si>
  <si>
    <t>POST OAK TROPHIES AND</t>
  </si>
  <si>
    <t>Trophies for Principals at Ron Clark event.</t>
  </si>
  <si>
    <t>ADOBE ACROPRO SUBS</t>
  </si>
  <si>
    <t>Adobe Editor for laptop</t>
  </si>
  <si>
    <t>Printing of Sponsors Graphic/Flyer</t>
  </si>
  <si>
    <t>Breakfast for Volunteers - Ron Clark Event</t>
  </si>
  <si>
    <t>THINKIFIC.COM</t>
  </si>
  <si>
    <t>Video Recording Platform for Trainings.</t>
  </si>
  <si>
    <t>TARGET.COM  *</t>
  </si>
  <si>
    <t>Purchase of Walkie Talkies 2 Pk</t>
  </si>
  <si>
    <t>BITLY.COM</t>
  </si>
  <si>
    <t>Monthly Active subscription for TLC workshops.</t>
  </si>
  <si>
    <t>IN *SIGNATURE EVENTX</t>
  </si>
  <si>
    <t>Entertainment for Ron Clark event.</t>
  </si>
  <si>
    <t>Split - Office supplies - Toner DEI (33.34%)</t>
  </si>
  <si>
    <t>Lunch for Volunteers - Ron Clark event.</t>
  </si>
  <si>
    <t>ZOOM.US 888-799-9666</t>
  </si>
  <si>
    <t>Upgraded Zoom subscription for Conference.</t>
  </si>
  <si>
    <t>Breakfast for Volunteers - Ron Clark event.</t>
  </si>
  <si>
    <t>Refund for purchase of Walkie Talkies 2 pk.</t>
  </si>
  <si>
    <t>AMZN MKTP US*2Q8NV17P1</t>
  </si>
  <si>
    <t>Headphones for DEI Director and TLC Manager</t>
  </si>
  <si>
    <t>WETRANSFER</t>
  </si>
  <si>
    <t>WeTransfer Pro Subscription Used for TLC workshops</t>
  </si>
  <si>
    <t>WeTransfer Pro Subscription used for TLC workshops</t>
  </si>
  <si>
    <t>AMZN MKTP US*QK9329MK3</t>
  </si>
  <si>
    <t>Misc. for TLC manager, High Point, Fortis Academy</t>
  </si>
  <si>
    <t>TLC Teacher Appreciation T-shirts</t>
  </si>
  <si>
    <t>BLUESKY APPS</t>
  </si>
  <si>
    <t>Zoom timer/Attendance/Organizer</t>
  </si>
  <si>
    <t>AMZN MKTP US*QS4I69VC3</t>
  </si>
  <si>
    <t>Misc. operating costs for Fortis Academy</t>
  </si>
  <si>
    <t>AMAZON.COM*O633F8573</t>
  </si>
  <si>
    <t>TLC Teacher Appreciation misc.</t>
  </si>
  <si>
    <t>ADOBE  *800-833-6687</t>
  </si>
  <si>
    <t>Adobe ID Account login - access Adobe products</t>
  </si>
  <si>
    <t>TASA AUTHNET</t>
  </si>
  <si>
    <t>Tx Assoc. School Adm. DEI Membership</t>
  </si>
  <si>
    <t>Page 13 of 24</t>
  </si>
  <si>
    <t>201 - Adult Education</t>
  </si>
  <si>
    <t>OFFICEMAX/DEPOT 6288</t>
  </si>
  <si>
    <t>Purchase of mailing products for Division</t>
  </si>
  <si>
    <t>Refreshments for Ops Meeting</t>
  </si>
  <si>
    <t>Refreshments for 12+Plus Project/Orientation</t>
  </si>
  <si>
    <t>OFFICE DEPOT #1127</t>
  </si>
  <si>
    <t>Purchase of general supplies for Division</t>
  </si>
  <si>
    <t>EXTRA SPACE 0521</t>
  </si>
  <si>
    <t>62680000</t>
  </si>
  <si>
    <t>Storage for AED Furniture and materials</t>
  </si>
  <si>
    <t>Refreshment for 12+Project/Orientation</t>
  </si>
  <si>
    <t>FAJITA PETES - MEMORIA</t>
  </si>
  <si>
    <t>2021-04-18</t>
  </si>
  <si>
    <t>OFFICEMAX/DEPOT 6782</t>
  </si>
  <si>
    <t>Envelopes for book mailout to students</t>
  </si>
  <si>
    <t>THE UPS STORE 4126</t>
  </si>
  <si>
    <t>Shipping of educational materials for students</t>
  </si>
  <si>
    <t>Refreshments for AED Aide Interviews</t>
  </si>
  <si>
    <t>AMZN MKTP US*TG3PX51A3</t>
  </si>
  <si>
    <t>General Supplies for Division</t>
  </si>
  <si>
    <t>CHEESECAKE MEMORIAL CI</t>
  </si>
  <si>
    <t>Business Meeting</t>
  </si>
  <si>
    <t>AMZN MKTP US*QM97696Z3</t>
  </si>
  <si>
    <t>301 - ISS-Division Wide</t>
  </si>
  <si>
    <t>Flyer for Informational Dinner.</t>
  </si>
  <si>
    <t>Lunch for TLC Admin Meeting 4/15/21</t>
  </si>
  <si>
    <t>Design for TLC Principal Academy flyer</t>
  </si>
  <si>
    <t>Design for TLC Principal Academy program</t>
  </si>
  <si>
    <t>302 - ISS-Math</t>
  </si>
  <si>
    <t>Split - Office supplies - Toner Math (33.33%)</t>
  </si>
  <si>
    <t>303 - ISS-Science</t>
  </si>
  <si>
    <t>Split - Office supplies - Toner Science (33.33%)</t>
  </si>
  <si>
    <t>Page 14 of 24</t>
  </si>
  <si>
    <t>304 - ISS-Bilingual</t>
  </si>
  <si>
    <t>FACEBK *ZYGJ337ED2</t>
  </si>
  <si>
    <t>Facebook Adv. for Autism workshop.</t>
  </si>
  <si>
    <t>FACEBK *997BT2PED2</t>
  </si>
  <si>
    <t>AMAZON.COM*3S2WY4UF3</t>
  </si>
  <si>
    <t>Books for TLC Bilingual curriculum director.</t>
  </si>
  <si>
    <t>307 - ISS-English Language Arts</t>
  </si>
  <si>
    <t>EB CREST 2021 SPRING</t>
  </si>
  <si>
    <t>Reg. fee for Virtual Conference - CREST</t>
  </si>
  <si>
    <t>Office supplies - dividers, planner, pencils</t>
  </si>
  <si>
    <t>AMZN MKTP US*F98IP88D3</t>
  </si>
  <si>
    <t>Office Supply - Copy Paper</t>
  </si>
  <si>
    <t>AMAZON.COM*3Q1O07OZ3</t>
  </si>
  <si>
    <t>Books for TLC ELA Curriculum Director</t>
  </si>
  <si>
    <t>AMZN MKTP US*N73AF5IQ3</t>
  </si>
  <si>
    <t>Office Supplies - Liquid Chalk Pen, Paint Pens</t>
  </si>
  <si>
    <t>AMZN MKTP US*EH2C59SX3</t>
  </si>
  <si>
    <t>Office Supplies - Color Ink Cartridge</t>
  </si>
  <si>
    <t>AMAZON.COM*8F9MI6GG3</t>
  </si>
  <si>
    <t>Books for TLC ELA Curriculum Director.</t>
  </si>
  <si>
    <t>Flyers created for TLC workshops.</t>
  </si>
  <si>
    <t>AMZN MKTP US*K796F4HF3</t>
  </si>
  <si>
    <t>Office Supplies - FriXion Clicker Erasable Pens</t>
  </si>
  <si>
    <t>PAPPAS BBQ #695</t>
  </si>
  <si>
    <t>Lunch for Admin. Support Team Mtg.</t>
  </si>
  <si>
    <t>AMAZON.COM*OV6Z327Z3</t>
  </si>
  <si>
    <t>Monthly active subscription for TLC workshops.</t>
  </si>
  <si>
    <t>AMAZON.COM*A17S22J23</t>
  </si>
  <si>
    <t>Book for Workshop.</t>
  </si>
  <si>
    <t>AMAZON.COM*9H4JM5F63</t>
  </si>
  <si>
    <t>FLOWCODE</t>
  </si>
  <si>
    <t>Active Subscription for TLC workshops.</t>
  </si>
  <si>
    <t>312 - Scholastic Arts Program</t>
  </si>
  <si>
    <t>PP*TRUE IMAGE</t>
  </si>
  <si>
    <t>Regional Scholastic Art-Writing video production</t>
  </si>
  <si>
    <t>Regional Scholastic Art-Writing Video Production</t>
  </si>
  <si>
    <t>313 - ISS-Special Education</t>
  </si>
  <si>
    <t>TARGET        00020669</t>
  </si>
  <si>
    <t>Refreshments for TLC workshop</t>
  </si>
  <si>
    <t>Page 15 of 24</t>
  </si>
  <si>
    <t>314 - ISS-Speaker Series</t>
  </si>
  <si>
    <t>Printing of Flyers for Nat'l Asst. Principal week</t>
  </si>
  <si>
    <t>Graphic/Flyer for Teacher Appreciation Festival.</t>
  </si>
  <si>
    <t>Logo for Teacher Appreciation Festival.</t>
  </si>
  <si>
    <t>AMAZON.COM*9Y5ZD8G23</t>
  </si>
  <si>
    <t>Professional Learning Book Ultimate Planning Exper</t>
  </si>
  <si>
    <t>501 - Special Schools</t>
  </si>
  <si>
    <t>AMZN MKTP US*J77GB8ZY3</t>
  </si>
  <si>
    <t>General office supplies</t>
  </si>
  <si>
    <t>TEXAS ASSN SCHOOL BOAR</t>
  </si>
  <si>
    <t>Re-imbursement for workshop</t>
  </si>
  <si>
    <t>EL TIEMPO CANTINA 290</t>
  </si>
  <si>
    <t>Client Engagement Meeting</t>
  </si>
  <si>
    <t>LUBYS CAFE   #0087 Q99</t>
  </si>
  <si>
    <t>Expenses for Admin meeting investigation</t>
  </si>
  <si>
    <t>Expenses for student earth day project</t>
  </si>
  <si>
    <t>LOS COMPADRES</t>
  </si>
  <si>
    <t>Supply Item for Schools Division - B. Mullins</t>
  </si>
  <si>
    <t>AMAZON.COM*5Z9YH7QM3</t>
  </si>
  <si>
    <t>Office expenses</t>
  </si>
  <si>
    <t>AMZN MKTP US*8X55F0923</t>
  </si>
  <si>
    <t>General office suppiles</t>
  </si>
  <si>
    <t>Workshop registration Michelle Rayson</t>
  </si>
  <si>
    <t>FIESTA EN GUADALAJARA</t>
  </si>
  <si>
    <t>Expenses for documentation meeting</t>
  </si>
  <si>
    <t>IN *IBCCES</t>
  </si>
  <si>
    <t>Registry fee for Gabriela Hernandez</t>
  </si>
  <si>
    <t>SAMS CLUB #6367</t>
  </si>
  <si>
    <t>General meeting expenses</t>
  </si>
  <si>
    <t>General Office supplies</t>
  </si>
  <si>
    <t>TCASE</t>
  </si>
  <si>
    <t>Registration for Charles Ned</t>
  </si>
  <si>
    <t>Page 16 of 24</t>
  </si>
  <si>
    <t>800 - Fortis Academy</t>
  </si>
  <si>
    <t>LA MICHOACANA HOUSTON</t>
  </si>
  <si>
    <t>Fees for instructional supplies (Culinary Class)</t>
  </si>
  <si>
    <t>EL RANCHO # 31</t>
  </si>
  <si>
    <t>Cafeteria fees (students)</t>
  </si>
  <si>
    <t>Split - Instructional supplies (Culinary Class) (77.3%)</t>
  </si>
  <si>
    <t>Split -Student's cafeteria breakfast (22.7%)</t>
  </si>
  <si>
    <t>Cafeteria fees(student's)</t>
  </si>
  <si>
    <t>POPEYES 2659 / HFF5</t>
  </si>
  <si>
    <t>Fees for Cafeteria Lunches (Students)</t>
  </si>
  <si>
    <t>WENDY'S 41</t>
  </si>
  <si>
    <t>Fees for Cafeteria lunches(Student's)</t>
  </si>
  <si>
    <t>Fees for Cafeteria Lunches(student's)</t>
  </si>
  <si>
    <t>WAL-MART #1279</t>
  </si>
  <si>
    <t>Cafeteria expense (student's)</t>
  </si>
  <si>
    <t>Fees for office supplies</t>
  </si>
  <si>
    <t>Fees for cafeteria Lunches(student's)</t>
  </si>
  <si>
    <t>Expenses for student lunch</t>
  </si>
  <si>
    <t>Fees for student's lunches</t>
  </si>
  <si>
    <t>Fees for cafeteria breakfast (student's)</t>
  </si>
  <si>
    <t>Feed for student's lunches</t>
  </si>
  <si>
    <t>WAL-MART #3500</t>
  </si>
  <si>
    <t>MICHAELS STORES 8845</t>
  </si>
  <si>
    <t>Expenses for student classroom activities</t>
  </si>
  <si>
    <t>LITTLE CAESARS 4578</t>
  </si>
  <si>
    <t>THE HOME DEPOT #1832</t>
  </si>
  <si>
    <t>JOE V'S 2 #640</t>
  </si>
  <si>
    <t>Fees for instructional supplies</t>
  </si>
  <si>
    <t>AMZN MKTP US*XB1A356I3</t>
  </si>
  <si>
    <t>Fees for instructional supplies (English Class)</t>
  </si>
  <si>
    <t>H-E-B #614</t>
  </si>
  <si>
    <t>Fees for Fuel (Fortis Van)</t>
  </si>
  <si>
    <t>Fees for student's breakfasts</t>
  </si>
  <si>
    <t>Fees student's lunches</t>
  </si>
  <si>
    <t>Fees for refreshments(Staff)</t>
  </si>
  <si>
    <t>SUBWAY 61688</t>
  </si>
  <si>
    <t>POPEYES 11105</t>
  </si>
  <si>
    <t>Page 17 of 24</t>
  </si>
  <si>
    <t>901 - Head Start</t>
  </si>
  <si>
    <t>Maintenance supplies - Channelview Head Start</t>
  </si>
  <si>
    <t>TX HHSC CCL FEE</t>
  </si>
  <si>
    <t>CCL background licensing fees for Fonwood HS</t>
  </si>
  <si>
    <t>LOVES TRAVEL S00004192</t>
  </si>
  <si>
    <t>Fuel for HS courier vehicle (70%)</t>
  </si>
  <si>
    <t>Fuel for EHS courier vehicle (30%)</t>
  </si>
  <si>
    <t>63180000</t>
  </si>
  <si>
    <t>Laundry supplies (DreftA) credit for Tidwell HS</t>
  </si>
  <si>
    <t>Laundry supplies (DreftA) for Tidwell Head Start</t>
  </si>
  <si>
    <t>WM SUPERCENTER #3509</t>
  </si>
  <si>
    <t>Orange juice for the HS/Urban Strategies Meeting</t>
  </si>
  <si>
    <t>THE HOME DEPOT #0569</t>
  </si>
  <si>
    <t>Maintenance supplies - LaPorte</t>
  </si>
  <si>
    <t>SHERWIN WILLIAMS 70745</t>
  </si>
  <si>
    <t>Maintenance supplies - Channelview</t>
  </si>
  <si>
    <t>AMZN MKTP US*D01UN5DR3</t>
  </si>
  <si>
    <t>Stress gadgets &amp; materials for the HMHF Conference (22.68%)</t>
  </si>
  <si>
    <t>Stress gadgets &amp; materials 4 the Head Start trngs (77.32%)</t>
  </si>
  <si>
    <t>PANERA BREAD #204111 O</t>
  </si>
  <si>
    <t>Lunch for the HS/Urban Strategies Meeting</t>
  </si>
  <si>
    <t>Split - Fuel for HS courier vehicle (70%)</t>
  </si>
  <si>
    <t>Split - Fuel for EHS courier vehicle (30%)</t>
  </si>
  <si>
    <t>AMZN MKTP US*FG0L79GQ3</t>
  </si>
  <si>
    <t>Misc Supplies for the HMHF Conference</t>
  </si>
  <si>
    <t>63420000</t>
  </si>
  <si>
    <t>Portable water for meal services @ La Porte HS (50%)</t>
  </si>
  <si>
    <t>Portable water for handwashing @ La Porte HS (50%)</t>
  </si>
  <si>
    <t>Fingerprint svcs for T Townsend</t>
  </si>
  <si>
    <t>SHERWIN WILLIAMS 70705</t>
  </si>
  <si>
    <t>Credit for tax - Channelview</t>
  </si>
  <si>
    <t>WAL-MART #0194</t>
  </si>
  <si>
    <t>WOTYC Instructional Materials</t>
  </si>
  <si>
    <t>WM SUPERCENTER #2439</t>
  </si>
  <si>
    <t>Week of the Young Child Activity/Instructional Mat</t>
  </si>
  <si>
    <t>AMZN MKTP US*Q68VZ65R3</t>
  </si>
  <si>
    <t>Stress gadgets &amp; materials for the HMHF Conference</t>
  </si>
  <si>
    <t>CCL background licensing fees for Coolwood HS</t>
  </si>
  <si>
    <t>WALMART.COM AT</t>
  </si>
  <si>
    <t>Diaper pail garbage bags for Tidwell EHS</t>
  </si>
  <si>
    <t>Maintenance supplies - Tidwell Head Start</t>
  </si>
  <si>
    <t>Page 18 of 24</t>
  </si>
  <si>
    <t>63910005</t>
  </si>
  <si>
    <t>Diapers needed for Tidwell HS EHS expansion</t>
  </si>
  <si>
    <t>JOHNSON SUPPLY PASADEN</t>
  </si>
  <si>
    <t>Maintenance supplies - Coolwood</t>
  </si>
  <si>
    <t>AURORA TRAINING ADVANT</t>
  </si>
  <si>
    <t>Five Behaviors Webinar for HS Staff</t>
  </si>
  <si>
    <t>CCL background fees for Barrett Station HS</t>
  </si>
  <si>
    <t>SKILLPATH / NATIONAL</t>
  </si>
  <si>
    <t>Online Trng for S Cates &amp; Humble HS staff</t>
  </si>
  <si>
    <t>Fingerprint svcs fees for M Niles</t>
  </si>
  <si>
    <t>Fingerprint svcs fees for Q Jones</t>
  </si>
  <si>
    <t>Fingerprint svcs fees for NV Gonzalez</t>
  </si>
  <si>
    <t>Maintenance supplies - Humble Head Start</t>
  </si>
  <si>
    <t>CHEVRON 0379065</t>
  </si>
  <si>
    <t>WALMART.COM AU</t>
  </si>
  <si>
    <t>Lice shampoo for Head Start campuses</t>
  </si>
  <si>
    <t>Maintenance supplies - Tidwell</t>
  </si>
  <si>
    <t>Diapers &amp; wipes needed 4 Tidwell HS EHS expansion (75.65%)</t>
  </si>
  <si>
    <t>Raised garden beds for the Tidwell HS campus (24.35%)</t>
  </si>
  <si>
    <t>AMZN MKTP US*6P6903KC3</t>
  </si>
  <si>
    <t>Supplies 4 HS staff mental wellness project (90%)</t>
  </si>
  <si>
    <t>Supplies 4 HS staff mental wellness project (10%)</t>
  </si>
  <si>
    <t>AMZN MKTP US*UI6ME3OK3</t>
  </si>
  <si>
    <t>AMZN MKTP US*YZ72V6CY3</t>
  </si>
  <si>
    <t>CHICK-FIL-A #02031</t>
  </si>
  <si>
    <t>Meals for Healthy Minds Healthy Families Conferenc</t>
  </si>
  <si>
    <t>SUNOCO 0245944400  QPS</t>
  </si>
  <si>
    <t>Credit for return - Tidwell</t>
  </si>
  <si>
    <t>AMZN MKTP US*NI37R7WN3</t>
  </si>
  <si>
    <t>CHICK-FIL-A #03808</t>
  </si>
  <si>
    <t>Page 19 of 24</t>
  </si>
  <si>
    <t>CHICK-FIL-A #02956</t>
  </si>
  <si>
    <t>CHICK-FIL-A #02825</t>
  </si>
  <si>
    <t>CHICK-FIL-A #02024</t>
  </si>
  <si>
    <t>CHICK-FIL-A #02418</t>
  </si>
  <si>
    <t>CHICK-FIL-A #03580</t>
  </si>
  <si>
    <t>Fingerprint services for V Bacopulos</t>
  </si>
  <si>
    <t>AMZN MKTP US</t>
  </si>
  <si>
    <t>JOHNSON SUPPLY  STELLA</t>
  </si>
  <si>
    <t>CHICK-FIL-A #02866</t>
  </si>
  <si>
    <t>TEACHSTONE TRAINING</t>
  </si>
  <si>
    <t>CLASS Observer Recert Trng - PJ Lee</t>
  </si>
  <si>
    <t>Fingerprint services for M-T E Akubue</t>
  </si>
  <si>
    <t>AMZN MKTP US*T67FW3533</t>
  </si>
  <si>
    <t>Fingerprint services for B Fisher</t>
  </si>
  <si>
    <t>Page 20 of 24</t>
  </si>
  <si>
    <t>Split - HS Policy Council End of the Year celebrat (88%)</t>
  </si>
  <si>
    <t>Split - EHS Policy Council End of the Year celebra (12%)</t>
  </si>
  <si>
    <t>SHELL OIL 57543437800</t>
  </si>
  <si>
    <t>OTC BRANDS  INC</t>
  </si>
  <si>
    <t>WM SUPERCENTER #1137</t>
  </si>
  <si>
    <t>WAL-MART #2439</t>
  </si>
  <si>
    <t>Split - Instructional Materials Diapers (60%)</t>
  </si>
  <si>
    <t>Split - Instructional Materials Diapers (40%)</t>
  </si>
  <si>
    <t>LOWES #03362*</t>
  </si>
  <si>
    <t>63940001</t>
  </si>
  <si>
    <t>Washer for the Tidwell EHS campus</t>
  </si>
  <si>
    <t>Dryer for the Tidwell EHS campus</t>
  </si>
  <si>
    <t>FUELWISE</t>
  </si>
  <si>
    <t>Water for the HS Admin operations and visitors</t>
  </si>
  <si>
    <t>Pillows to improve ergonomics for the HS Director</t>
  </si>
  <si>
    <t>AMZN MKTP US*E92VV8A73</t>
  </si>
  <si>
    <t>Split - Maintenance Supplies - Pugh (73.93%)</t>
  </si>
  <si>
    <t>EXXONMOBIL    48054464</t>
  </si>
  <si>
    <t>Page 21 of 24</t>
  </si>
  <si>
    <t>Snacks-Professional Dev &amp; Teacher Appreciation Wk</t>
  </si>
  <si>
    <t>922 - Coop After School Enrich (CASE)</t>
  </si>
  <si>
    <t>Membership</t>
  </si>
  <si>
    <t>CALENDLY</t>
  </si>
  <si>
    <t>Monthly Subscription</t>
  </si>
  <si>
    <t>64990130</t>
  </si>
  <si>
    <t>Monthly subscription</t>
  </si>
  <si>
    <t>AMZN MKTP US*GY8F87XT3</t>
  </si>
  <si>
    <t>Keyboard for staff</t>
  </si>
  <si>
    <t>AMAZON.COM*A916W2NK3</t>
  </si>
  <si>
    <t>Planner for staff</t>
  </si>
  <si>
    <t>Signage for APAW</t>
  </si>
  <si>
    <t>AMAZON.COM*Y758W3FP3</t>
  </si>
  <si>
    <t>EB REIMAGINING THE FU</t>
  </si>
  <si>
    <t>64190007</t>
  </si>
  <si>
    <t>Non Employee conference registration</t>
  </si>
  <si>
    <t>CENTRAL SUSQUEHANNA IN</t>
  </si>
  <si>
    <t>CONFERENCE REGISTRATION FOR SEL</t>
  </si>
  <si>
    <t>Staff registration for Every Hour Counts</t>
  </si>
  <si>
    <t>Items for EOY</t>
  </si>
  <si>
    <t>WAL-MART #3640</t>
  </si>
  <si>
    <t>Items to use for EOY</t>
  </si>
  <si>
    <t>Glossy paper for EOY programs</t>
  </si>
  <si>
    <t>Binders for training material</t>
  </si>
  <si>
    <t>Signs for EOY</t>
  </si>
  <si>
    <t>Page 22 of 24</t>
  </si>
  <si>
    <t>924 - Research &amp; Evaluation</t>
  </si>
  <si>
    <t>REI Staff mtg-Energage Survey Results lunch</t>
  </si>
  <si>
    <t>FUNCTIONFOX SYSTEMS</t>
  </si>
  <si>
    <t>Online tool for tracking time and expenses</t>
  </si>
  <si>
    <t>925 - Communications &amp; Public Information</t>
  </si>
  <si>
    <t>Printed Birthday Cards and envelopes.</t>
  </si>
  <si>
    <t>TOPAZ LABS SOFTWARE</t>
  </si>
  <si>
    <t>Software Purchase TOPAZ LABS</t>
  </si>
  <si>
    <t>Purchased Ink Cartridges for M855 printer.</t>
  </si>
  <si>
    <t>Houston Chronicle for Office usage-Lorena Cozzari</t>
  </si>
  <si>
    <t>AMZN MKTP US*KI0M74VC3</t>
  </si>
  <si>
    <t>Leather case purchased</t>
  </si>
  <si>
    <t>954 - Records Management</t>
  </si>
  <si>
    <t>WM SUPERCENTER #3640</t>
  </si>
  <si>
    <t>Records Management Monthly Meeting</t>
  </si>
  <si>
    <t>FEDEX OFFIC21100021113</t>
  </si>
  <si>
    <t>Records Management Annual Board Report</t>
  </si>
  <si>
    <t>ENTERPRISE RENT-A-CAR</t>
  </si>
  <si>
    <t>62660000</t>
  </si>
  <si>
    <t>Truck Rental</t>
  </si>
  <si>
    <t>955 - Purchasing - Gulf Coast Co-op</t>
  </si>
  <si>
    <t>TDLR HEALTH</t>
  </si>
  <si>
    <t>Dietitian License Renewal/Professional Dues</t>
  </si>
  <si>
    <t>TASBO Class MGT 301 for Certification RTSBA</t>
  </si>
  <si>
    <t>FORWARD TIMES PUBLISHI</t>
  </si>
  <si>
    <t>Advertisement for RFP 21/046LS</t>
  </si>
  <si>
    <t>TASBO course for Emily Maldonado</t>
  </si>
  <si>
    <t>SCHOOL NUTRITION ASSOC</t>
  </si>
  <si>
    <t>Membership Dues for TASN/SNA_T.P.</t>
  </si>
  <si>
    <t>TASN Conf. Reg. for M. Wilder</t>
  </si>
  <si>
    <t>TASBO Member Renewal Fee</t>
  </si>
  <si>
    <t>TASBO Summer Conference Registration - E.M.</t>
  </si>
  <si>
    <t>Page 23 of 24</t>
  </si>
  <si>
    <t>970 - Highpoint East</t>
  </si>
  <si>
    <t>SAMS CLUB #8281</t>
  </si>
  <si>
    <t>student incentives</t>
  </si>
  <si>
    <t>TEXAS ASSOCIATION OF S</t>
  </si>
  <si>
    <t>Membership for Cooksey</t>
  </si>
  <si>
    <t>Membership dues Love</t>
  </si>
  <si>
    <t>EXXONMOBIL    48250229</t>
  </si>
  <si>
    <t>Gas for hcde van</t>
  </si>
  <si>
    <t>FARMERS'S FRESH MEAT #</t>
  </si>
  <si>
    <t>Meeting meal</t>
  </si>
  <si>
    <t>SAMSCLUB #8281</t>
  </si>
  <si>
    <t>REFUND TAXES CHARGED</t>
  </si>
  <si>
    <t>MEETING MEAL</t>
  </si>
  <si>
    <t>GPISD PROVIDE STUDENT LUNCHES</t>
  </si>
  <si>
    <t>GPISD CLOSED PROVIDE STUDENT LUNCHES</t>
  </si>
  <si>
    <t>WM SUPERCENTER #3500</t>
  </si>
  <si>
    <t>DRINKS FOR STUDENT LUNCH</t>
  </si>
  <si>
    <t>SUPPLIES FOR STUDENT PROJECTS</t>
  </si>
  <si>
    <t>STUDENT MEAL VIRTUAL FIELD TRIP</t>
  </si>
  <si>
    <t>SQ *MINGOMADEIT.</t>
  </si>
  <si>
    <t>STUDENT INCENTIVES</t>
  </si>
  <si>
    <t>CASTRO GRAPHICS</t>
  </si>
  <si>
    <t>PROMOTIONAL ITEM</t>
  </si>
  <si>
    <t>WWW.QUESTIONPRO.COM</t>
  </si>
  <si>
    <t>COUNSELOR TESTING TOOL</t>
  </si>
  <si>
    <t>PIZZA HUT 032232</t>
  </si>
  <si>
    <t>PROVIDE STUDENT LUNCH</t>
  </si>
  <si>
    <t>SQ *J DONUTS AND KOLAC</t>
  </si>
  <si>
    <t>MEETING REFRESHMENTS</t>
  </si>
  <si>
    <t>Grand Total:</t>
  </si>
  <si>
    <t>Total transactions:  660</t>
  </si>
  <si>
    <t>Page 24 of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</si>
</sst>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m\ yyyy"/>
    <numFmt numFmtId="166" formatCode="\$\ #,##0.00"/>
    <numFmt numFmtId="167" formatCode="000"/>
    <numFmt numFmtId="168" formatCode="[$$-409]#,##0.00_);\([$$-409]#,##0.00\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</font>
    <font>
      <sz val="10"/>
      <color rgb="FF000000"/>
      <name val="Times New Roman"/>
      <charset val="204"/>
    </font>
    <font>
      <b/>
      <sz val="12"/>
      <name val="Times New Roman"/>
    </font>
    <font>
      <b/>
      <sz val="12"/>
      <name val="Times New Roman"/>
      <family val="1"/>
    </font>
    <font>
      <sz val="10"/>
      <name val="Arial"/>
    </font>
    <font>
      <sz val="10"/>
      <color rgb="FF000000"/>
      <name val="Arial"/>
      <family val="2"/>
    </font>
    <font>
      <sz val="8"/>
      <name val="Arial"/>
    </font>
    <font>
      <sz val="8"/>
      <name val="Arial"/>
      <family val="2"/>
    </font>
    <font>
      <sz val="8"/>
      <name val="Times New Roman"/>
    </font>
    <font>
      <sz val="8"/>
      <name val="Times New Roman"/>
      <family val="1"/>
    </font>
    <font>
      <b/>
      <sz val="12"/>
      <color rgb="FF000000"/>
      <name val="Times New Roman"/>
      <family val="2"/>
    </font>
    <font>
      <sz val="10"/>
      <color rgb="FF000000"/>
      <name val="Times New Roman"/>
      <family val="1"/>
    </font>
    <font>
      <sz val="10"/>
      <color indexed="8"/>
      <name val="ARIAL"/>
      <charset val="1"/>
    </font>
    <font>
      <b/>
      <sz val="18"/>
      <color indexed="8"/>
      <name val="Arial"/>
      <charset val="1"/>
    </font>
    <font>
      <sz val="14"/>
      <color indexed="8"/>
      <name val="Arial"/>
      <charset val="1"/>
    </font>
    <font>
      <b/>
      <sz val="10"/>
      <color indexed="8"/>
      <name val="Arial"/>
      <charset val="1"/>
    </font>
    <font>
      <u/>
      <sz val="10"/>
      <color indexed="8"/>
      <name val="Arial"/>
      <charset val="1"/>
    </font>
    <font>
      <sz val="9"/>
      <color indexed="8"/>
      <name val="ARIAL"/>
      <charset val="1"/>
    </font>
    <font>
      <b/>
      <sz val="12"/>
      <name val="Segoe UI"/>
    </font>
    <font>
      <b/>
      <sz val="12"/>
      <name val="Segoe UI"/>
      <family val="2"/>
    </font>
    <font>
      <b/>
      <sz val="11"/>
      <name val="Calibri"/>
    </font>
    <font>
      <b/>
      <sz val="11"/>
      <name val="Calibri"/>
      <family val="2"/>
    </font>
    <font>
      <b/>
      <sz val="10"/>
      <name val="Segoe UI"/>
    </font>
    <font>
      <b/>
      <sz val="10"/>
      <name val="Segoe U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name val="Calibri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Segoe UI"/>
      <family val="2"/>
    </font>
    <font>
      <b/>
      <sz val="14"/>
      <color indexed="8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FBFBF"/>
      </patternFill>
    </fill>
    <fill>
      <patternFill patternType="solid">
        <fgColor rgb="FFBEBEBE"/>
      </patternFill>
    </fill>
    <fill>
      <patternFill patternType="solid">
        <fgColor rgb="FFC6F0D3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8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/>
    </xf>
    <xf numFmtId="0" fontId="18" fillId="0" borderId="0"/>
    <xf numFmtId="0" fontId="28" fillId="0" borderId="0"/>
    <xf numFmtId="0" fontId="28" fillId="0" borderId="0"/>
    <xf numFmtId="0" fontId="29" fillId="0" borderId="0">
      <alignment vertical="top"/>
    </xf>
  </cellStyleXfs>
  <cellXfs count="254">
    <xf numFmtId="0" fontId="0" fillId="0" borderId="0" xfId="0"/>
    <xf numFmtId="39" fontId="4" fillId="0" borderId="0" xfId="3" applyNumberFormat="1" applyFont="1"/>
    <xf numFmtId="0" fontId="2" fillId="0" borderId="0" xfId="3" applyFont="1"/>
    <xf numFmtId="0" fontId="6" fillId="0" borderId="0" xfId="3" applyFont="1" applyBorder="1" applyAlignment="1">
      <alignment horizontal="center"/>
    </xf>
    <xf numFmtId="49" fontId="6" fillId="0" borderId="0" xfId="3" applyNumberFormat="1" applyFont="1" applyBorder="1" applyAlignment="1">
      <alignment horizontal="center"/>
    </xf>
    <xf numFmtId="39" fontId="7" fillId="0" borderId="0" xfId="3" applyNumberFormat="1" applyFont="1" applyBorder="1" applyAlignment="1">
      <alignment horizontal="center" wrapText="1"/>
    </xf>
    <xf numFmtId="14" fontId="2" fillId="2" borderId="0" xfId="3" applyNumberFormat="1" applyFont="1" applyFill="1" applyAlignment="1">
      <alignment horizontal="left"/>
    </xf>
    <xf numFmtId="0" fontId="2" fillId="2" borderId="0" xfId="3" applyFont="1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14" fontId="2" fillId="0" borderId="0" xfId="3" applyNumberFormat="1" applyFont="1" applyAlignment="1">
      <alignment horizontal="left"/>
    </xf>
    <xf numFmtId="0" fontId="2" fillId="0" borderId="0" xfId="3" applyFont="1" applyAlignment="1">
      <alignment horizontal="left"/>
    </xf>
    <xf numFmtId="4" fontId="2" fillId="0" borderId="0" xfId="2" applyNumberFormat="1"/>
    <xf numFmtId="14" fontId="2" fillId="2" borderId="0" xfId="3" quotePrefix="1" applyNumberFormat="1" applyFon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Font="1" applyAlignment="1">
      <alignment horizontal="left"/>
    </xf>
    <xf numFmtId="4" fontId="2" fillId="0" borderId="0" xfId="2" applyNumberFormat="1" applyFont="1"/>
    <xf numFmtId="0" fontId="2" fillId="2" borderId="0" xfId="3" applyFont="1" applyFill="1" applyAlignment="1">
      <alignment horizontal="center"/>
    </xf>
    <xf numFmtId="49" fontId="2" fillId="2" borderId="0" xfId="3" applyNumberFormat="1" applyFon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 applyFont="1"/>
    <xf numFmtId="14" fontId="2" fillId="0" borderId="0" xfId="3" applyNumberFormat="1" applyFont="1" applyAlignment="1">
      <alignment horizontal="center"/>
    </xf>
    <xf numFmtId="49" fontId="2" fillId="0" borderId="0" xfId="3" applyNumberFormat="1" applyFont="1"/>
    <xf numFmtId="39" fontId="2" fillId="0" borderId="0" xfId="3" applyNumberFormat="1" applyFont="1"/>
    <xf numFmtId="0" fontId="7" fillId="2" borderId="0" xfId="3" applyFont="1" applyFill="1" applyBorder="1" applyAlignment="1">
      <alignment horizontal="center"/>
    </xf>
    <xf numFmtId="0" fontId="2" fillId="2" borderId="0" xfId="3" applyFont="1" applyFill="1" applyBorder="1"/>
    <xf numFmtId="49" fontId="7" fillId="2" borderId="0" xfId="3" applyNumberFormat="1" applyFont="1" applyFill="1" applyBorder="1" applyAlignment="1">
      <alignment horizontal="left"/>
    </xf>
    <xf numFmtId="49" fontId="2" fillId="2" borderId="0" xfId="3" applyNumberFormat="1" applyFont="1" applyFill="1" applyBorder="1"/>
    <xf numFmtId="39" fontId="6" fillId="2" borderId="0" xfId="3" applyNumberFormat="1" applyFont="1" applyFill="1" applyBorder="1" applyAlignment="1">
      <alignment horizontal="center"/>
    </xf>
    <xf numFmtId="39" fontId="7" fillId="2" borderId="0" xfId="3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 applyBorder="1"/>
    <xf numFmtId="8" fontId="10" fillId="2" borderId="0" xfId="3" applyNumberFormat="1" applyFont="1" applyFill="1" applyBorder="1"/>
    <xf numFmtId="39" fontId="2" fillId="2" borderId="0" xfId="3" applyNumberFormat="1" applyFont="1" applyFill="1" applyBorder="1"/>
    <xf numFmtId="8" fontId="2" fillId="2" borderId="0" xfId="3" applyNumberFormat="1" applyFont="1" applyFill="1" applyBorder="1"/>
    <xf numFmtId="43" fontId="2" fillId="0" borderId="0" xfId="1" applyFont="1" applyBorder="1" applyAlignment="1">
      <alignment horizontal="right"/>
    </xf>
    <xf numFmtId="49" fontId="2" fillId="2" borderId="0" xfId="3" applyNumberFormat="1" applyFont="1" applyFill="1" applyBorder="1" applyAlignment="1">
      <alignment horizontal="left"/>
    </xf>
    <xf numFmtId="43" fontId="11" fillId="0" borderId="0" xfId="1" applyFont="1" applyBorder="1" applyAlignment="1">
      <alignment horizontal="right"/>
    </xf>
    <xf numFmtId="43" fontId="2" fillId="2" borderId="0" xfId="3" applyNumberFormat="1" applyFont="1" applyFill="1" applyBorder="1" applyAlignment="1">
      <alignment horizontal="right"/>
    </xf>
    <xf numFmtId="4" fontId="2" fillId="2" borderId="2" xfId="3" applyNumberFormat="1" applyFon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ont="1" applyFill="1" applyBorder="1"/>
    <xf numFmtId="44" fontId="2" fillId="2" borderId="2" xfId="3" applyNumberFormat="1" applyFont="1" applyFill="1" applyBorder="1"/>
    <xf numFmtId="8" fontId="2" fillId="2" borderId="0" xfId="3" applyNumberFormat="1" applyFont="1" applyFill="1" applyBorder="1" applyAlignment="1">
      <alignment horizontal="center"/>
    </xf>
    <xf numFmtId="0" fontId="9" fillId="0" borderId="0" xfId="3" applyFont="1" applyBorder="1"/>
    <xf numFmtId="43" fontId="2" fillId="2" borderId="0" xfId="2" applyNumberFormat="1" applyFont="1" applyFill="1" applyBorder="1"/>
    <xf numFmtId="44" fontId="2" fillId="2" borderId="0" xfId="2" applyFont="1" applyFill="1" applyBorder="1"/>
    <xf numFmtId="0" fontId="2" fillId="2" borderId="0" xfId="3" applyFont="1" applyFill="1" applyBorder="1" applyAlignment="1">
      <alignment horizontal="center"/>
    </xf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Border="1" applyAlignment="1">
      <alignment horizontal="right"/>
    </xf>
    <xf numFmtId="164" fontId="2" fillId="0" borderId="0" xfId="4" applyNumberFormat="1" applyFont="1" applyBorder="1"/>
    <xf numFmtId="0" fontId="2" fillId="0" borderId="0" xfId="3" applyFont="1" applyBorder="1"/>
    <xf numFmtId="39" fontId="2" fillId="0" borderId="0" xfId="3" applyNumberFormat="1" applyFont="1" applyBorder="1"/>
    <xf numFmtId="164" fontId="2" fillId="0" borderId="0" xfId="3" applyNumberFormat="1" applyFont="1" applyBorder="1" applyAlignment="1">
      <alignment horizontal="right" vertical="top"/>
    </xf>
    <xf numFmtId="164" fontId="2" fillId="0" borderId="0" xfId="3" applyNumberFormat="1" applyFont="1" applyBorder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49" fontId="4" fillId="0" borderId="0" xfId="3" applyNumberFormat="1" applyFont="1"/>
    <xf numFmtId="49" fontId="7" fillId="0" borderId="0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3" applyNumberFormat="1" applyFont="1" applyAlignment="1">
      <alignment horizontal="center"/>
    </xf>
    <xf numFmtId="0" fontId="2" fillId="0" borderId="0" xfId="3" applyFont="1" applyBorder="1" applyAlignment="1">
      <alignment horizontal="center"/>
    </xf>
    <xf numFmtId="49" fontId="2" fillId="2" borderId="0" xfId="3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/>
    </xf>
    <xf numFmtId="14" fontId="2" fillId="0" borderId="0" xfId="3" applyNumberFormat="1" applyFont="1" applyBorder="1" applyAlignment="1">
      <alignment horizontal="left"/>
    </xf>
    <xf numFmtId="14" fontId="2" fillId="0" borderId="0" xfId="3" applyNumberFormat="1" applyFont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3" borderId="11" xfId="0" applyFont="1" applyFill="1" applyBorder="1"/>
    <xf numFmtId="0" fontId="0" fillId="3" borderId="0" xfId="0" applyFill="1" applyAlignment="1">
      <alignment horizontal="center"/>
    </xf>
    <xf numFmtId="44" fontId="0" fillId="3" borderId="12" xfId="0" applyNumberFormat="1" applyFill="1" applyBorder="1"/>
    <xf numFmtId="0" fontId="0" fillId="5" borderId="13" xfId="0" applyFill="1" applyBorder="1"/>
    <xf numFmtId="44" fontId="0" fillId="4" borderId="0" xfId="5" applyFont="1" applyFill="1"/>
    <xf numFmtId="39" fontId="0" fillId="4" borderId="0" xfId="5" applyNumberFormat="1" applyFont="1" applyFill="1"/>
    <xf numFmtId="2" fontId="0" fillId="4" borderId="14" xfId="0" applyNumberFormat="1" applyFill="1" applyBorder="1"/>
    <xf numFmtId="0" fontId="0" fillId="0" borderId="0" xfId="0" quotePrefix="1" applyAlignment="1">
      <alignment horizontal="right"/>
    </xf>
    <xf numFmtId="0" fontId="0" fillId="0" borderId="12" xfId="0" applyBorder="1"/>
    <xf numFmtId="0" fontId="0" fillId="0" borderId="11" xfId="0" applyBorder="1"/>
    <xf numFmtId="0" fontId="0" fillId="3" borderId="11" xfId="0" applyFill="1" applyBorder="1"/>
    <xf numFmtId="44" fontId="1" fillId="3" borderId="12" xfId="5" applyFill="1" applyBorder="1"/>
    <xf numFmtId="0" fontId="0" fillId="6" borderId="13" xfId="0" applyFill="1" applyBorder="1"/>
    <xf numFmtId="43" fontId="0" fillId="4" borderId="0" xfId="5" applyNumberFormat="1" applyFont="1" applyFill="1"/>
    <xf numFmtId="0" fontId="7" fillId="3" borderId="11" xfId="0" applyFont="1" applyFill="1" applyBorder="1"/>
    <xf numFmtId="0" fontId="7" fillId="3" borderId="0" xfId="0" applyFont="1" applyFill="1" applyAlignment="1">
      <alignment horizontal="center"/>
    </xf>
    <xf numFmtId="44" fontId="7" fillId="3" borderId="15" xfId="0" applyNumberFormat="1" applyFont="1" applyFill="1" applyBorder="1"/>
    <xf numFmtId="0" fontId="0" fillId="4" borderId="13" xfId="0" applyFill="1" applyBorder="1"/>
    <xf numFmtId="0" fontId="0" fillId="4" borderId="0" xfId="0" applyFill="1"/>
    <xf numFmtId="0" fontId="0" fillId="3" borderId="16" xfId="0" applyFill="1" applyBorder="1"/>
    <xf numFmtId="0" fontId="0" fillId="3" borderId="2" xfId="0" applyFill="1" applyBorder="1" applyAlignment="1">
      <alignment horizontal="center"/>
    </xf>
    <xf numFmtId="44" fontId="0" fillId="3" borderId="17" xfId="0" applyNumberForma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1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 applyBorder="1"/>
    <xf numFmtId="0" fontId="14" fillId="0" borderId="0" xfId="0" applyFont="1" applyAlignment="1">
      <alignment horizontal="right"/>
    </xf>
    <xf numFmtId="44" fontId="7" fillId="0" borderId="1" xfId="5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Border="1"/>
    <xf numFmtId="1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43" fontId="0" fillId="0" borderId="0" xfId="0" applyNumberFormat="1" applyBorder="1"/>
    <xf numFmtId="14" fontId="14" fillId="0" borderId="0" xfId="0" applyNumberFormat="1" applyFont="1" applyBorder="1" applyAlignment="1">
      <alignment horizontal="right"/>
    </xf>
    <xf numFmtId="44" fontId="14" fillId="0" borderId="0" xfId="5" applyFont="1" applyBorder="1"/>
    <xf numFmtId="14" fontId="0" fillId="0" borderId="0" xfId="0" applyNumberFormat="1" applyBorder="1"/>
    <xf numFmtId="1" fontId="2" fillId="0" borderId="0" xfId="0" applyNumberFormat="1" applyFont="1" applyBorder="1" applyAlignment="1">
      <alignment horizontal="center" vertical="center"/>
    </xf>
    <xf numFmtId="44" fontId="1" fillId="0" borderId="0" xfId="5" applyBorder="1"/>
    <xf numFmtId="0" fontId="0" fillId="0" borderId="0" xfId="0" applyBorder="1"/>
    <xf numFmtId="17" fontId="0" fillId="0" borderId="0" xfId="0" applyNumberFormat="1"/>
    <xf numFmtId="1" fontId="0" fillId="0" borderId="0" xfId="0" applyNumberFormat="1"/>
    <xf numFmtId="14" fontId="0" fillId="0" borderId="0" xfId="0" applyNumberFormat="1"/>
    <xf numFmtId="14" fontId="14" fillId="0" borderId="0" xfId="0" applyNumberFormat="1" applyFont="1" applyAlignment="1">
      <alignment horizontal="right"/>
    </xf>
    <xf numFmtId="44" fontId="14" fillId="0" borderId="0" xfId="5" applyFont="1"/>
    <xf numFmtId="0" fontId="17" fillId="0" borderId="0" xfId="6" applyFont="1" applyAlignment="1">
      <alignment horizontal="center"/>
    </xf>
    <xf numFmtId="0" fontId="1" fillId="0" borderId="0" xfId="6">
      <alignment horizontal="left"/>
    </xf>
    <xf numFmtId="0" fontId="1" fillId="0" borderId="0" xfId="6" applyAlignment="1">
      <alignment horizontal="right"/>
    </xf>
    <xf numFmtId="0" fontId="19" fillId="0" borderId="0" xfId="7" applyFont="1" applyFill="1" applyBorder="1" applyAlignment="1">
      <alignment horizontal="left" vertical="top" indent="11"/>
    </xf>
    <xf numFmtId="0" fontId="18" fillId="0" borderId="0" xfId="7" applyFill="1" applyBorder="1" applyAlignment="1">
      <alignment horizontal="left" vertical="top"/>
    </xf>
    <xf numFmtId="0" fontId="19" fillId="0" borderId="0" xfId="7" applyFont="1" applyFill="1" applyBorder="1" applyAlignment="1">
      <alignment horizontal="left" vertical="top"/>
    </xf>
    <xf numFmtId="0" fontId="19" fillId="0" borderId="0" xfId="7" applyFont="1" applyFill="1" applyBorder="1" applyAlignment="1">
      <alignment horizontal="left" vertical="top" indent="14"/>
    </xf>
    <xf numFmtId="0" fontId="19" fillId="7" borderId="21" xfId="7" applyFont="1" applyFill="1" applyBorder="1" applyAlignment="1">
      <alignment horizontal="center" vertical="top" wrapText="1"/>
    </xf>
    <xf numFmtId="0" fontId="19" fillId="7" borderId="22" xfId="7" applyFont="1" applyFill="1" applyBorder="1" applyAlignment="1">
      <alignment horizontal="center" vertical="top" wrapText="1"/>
    </xf>
    <xf numFmtId="0" fontId="17" fillId="7" borderId="23" xfId="7" applyFont="1" applyFill="1" applyBorder="1" applyAlignment="1">
      <alignment horizontal="left" vertical="top" wrapText="1" indent="1"/>
    </xf>
    <xf numFmtId="0" fontId="17" fillId="7" borderId="21" xfId="7" applyFont="1" applyFill="1" applyBorder="1" applyAlignment="1">
      <alignment horizontal="left" vertical="top" wrapText="1" indent="2"/>
    </xf>
    <xf numFmtId="0" fontId="17" fillId="7" borderId="22" xfId="7" applyFont="1" applyFill="1" applyBorder="1" applyAlignment="1">
      <alignment horizontal="left" vertical="top" wrapText="1" indent="2"/>
    </xf>
    <xf numFmtId="0" fontId="17" fillId="7" borderId="23" xfId="7" applyFont="1" applyFill="1" applyBorder="1" applyAlignment="1">
      <alignment horizontal="left" vertical="top" wrapText="1" indent="6"/>
    </xf>
    <xf numFmtId="0" fontId="21" fillId="0" borderId="21" xfId="7" applyFont="1" applyFill="1" applyBorder="1" applyAlignment="1">
      <alignment horizontal="left" vertical="top" wrapText="1"/>
    </xf>
    <xf numFmtId="0" fontId="21" fillId="0" borderId="22" xfId="7" applyFont="1" applyFill="1" applyBorder="1" applyAlignment="1">
      <alignment horizontal="left" vertical="top" wrapText="1"/>
    </xf>
    <xf numFmtId="1" fontId="22" fillId="0" borderId="23" xfId="7" applyNumberFormat="1" applyFont="1" applyFill="1" applyBorder="1" applyAlignment="1">
      <alignment horizontal="left" vertical="top" wrapText="1"/>
    </xf>
    <xf numFmtId="166" fontId="22" fillId="0" borderId="21" xfId="7" applyNumberFormat="1" applyFont="1" applyFill="1" applyBorder="1" applyAlignment="1">
      <alignment horizontal="center" vertical="top" wrapText="1"/>
    </xf>
    <xf numFmtId="166" fontId="22" fillId="0" borderId="22" xfId="7" applyNumberFormat="1" applyFont="1" applyFill="1" applyBorder="1" applyAlignment="1">
      <alignment horizontal="center" vertical="top" wrapText="1"/>
    </xf>
    <xf numFmtId="0" fontId="23" fillId="0" borderId="23" xfId="7" applyFont="1" applyFill="1" applyBorder="1" applyAlignment="1">
      <alignment horizontal="left" vertical="top" wrapText="1"/>
    </xf>
    <xf numFmtId="0" fontId="25" fillId="0" borderId="23" xfId="7" applyFont="1" applyFill="1" applyBorder="1" applyAlignment="1">
      <alignment horizontal="left" vertical="top" wrapText="1"/>
    </xf>
    <xf numFmtId="0" fontId="21" fillId="0" borderId="23" xfId="7" applyFont="1" applyFill="1" applyBorder="1" applyAlignment="1">
      <alignment horizontal="left" vertical="top" wrapText="1"/>
    </xf>
    <xf numFmtId="0" fontId="18" fillId="0" borderId="21" xfId="7" applyFill="1" applyBorder="1" applyAlignment="1">
      <alignment horizontal="left" vertical="top" wrapText="1"/>
    </xf>
    <xf numFmtId="0" fontId="18" fillId="0" borderId="22" xfId="7" applyFill="1" applyBorder="1" applyAlignment="1">
      <alignment horizontal="left" vertical="top" wrapText="1"/>
    </xf>
    <xf numFmtId="0" fontId="18" fillId="0" borderId="23" xfId="7" applyFill="1" applyBorder="1" applyAlignment="1">
      <alignment horizontal="left" vertical="top" wrapText="1"/>
    </xf>
    <xf numFmtId="1" fontId="27" fillId="0" borderId="0" xfId="7" applyNumberFormat="1" applyFont="1" applyFill="1" applyBorder="1" applyAlignment="1">
      <alignment horizontal="left" vertical="top"/>
    </xf>
    <xf numFmtId="0" fontId="17" fillId="7" borderId="23" xfId="7" applyFont="1" applyFill="1" applyBorder="1" applyAlignment="1">
      <alignment horizontal="left" vertical="top" wrapText="1" indent="7"/>
    </xf>
    <xf numFmtId="0" fontId="7" fillId="0" borderId="0" xfId="8" applyFont="1" applyAlignment="1">
      <alignment horizontal="center"/>
    </xf>
    <xf numFmtId="0" fontId="2" fillId="0" borderId="0" xfId="9" applyFont="1" applyFill="1" applyBorder="1" applyAlignment="1">
      <alignment horizontal="left" vertical="top"/>
    </xf>
    <xf numFmtId="0" fontId="22" fillId="0" borderId="0" xfId="9" applyFont="1" applyFill="1" applyBorder="1" applyAlignment="1">
      <alignment horizontal="left" vertical="top"/>
    </xf>
    <xf numFmtId="20" fontId="22" fillId="0" borderId="0" xfId="9" applyNumberFormat="1" applyFont="1" applyFill="1" applyBorder="1" applyAlignment="1">
      <alignment horizontal="left" vertical="top"/>
    </xf>
    <xf numFmtId="0" fontId="7" fillId="0" borderId="0" xfId="9" applyFont="1" applyFill="1" applyBorder="1" applyAlignment="1">
      <alignment horizontal="center" vertical="top"/>
    </xf>
    <xf numFmtId="0" fontId="7" fillId="0" borderId="0" xfId="9" applyFont="1" applyFill="1" applyBorder="1" applyAlignment="1">
      <alignment horizontal="center"/>
    </xf>
    <xf numFmtId="0" fontId="22" fillId="0" borderId="0" xfId="9" applyFont="1" applyFill="1" applyBorder="1" applyAlignment="1">
      <alignment horizontal="center" vertical="top"/>
    </xf>
    <xf numFmtId="0" fontId="22" fillId="0" borderId="0" xfId="9" applyFont="1" applyFill="1" applyBorder="1" applyAlignment="1">
      <alignment horizontal="right" vertical="top"/>
    </xf>
    <xf numFmtId="1" fontId="22" fillId="0" borderId="0" xfId="9" applyNumberFormat="1" applyFont="1" applyFill="1" applyBorder="1" applyAlignment="1">
      <alignment horizontal="right" vertical="top" shrinkToFit="1"/>
    </xf>
    <xf numFmtId="1" fontId="22" fillId="0" borderId="2" xfId="9" applyNumberFormat="1" applyFont="1" applyFill="1" applyBorder="1" applyAlignment="1">
      <alignment horizontal="right" vertical="top" shrinkToFit="1"/>
    </xf>
    <xf numFmtId="0" fontId="22" fillId="0" borderId="19" xfId="9" applyFont="1" applyFill="1" applyBorder="1" applyAlignment="1">
      <alignment horizontal="center" vertical="top"/>
    </xf>
    <xf numFmtId="0" fontId="22" fillId="0" borderId="19" xfId="9" applyFont="1" applyFill="1" applyBorder="1" applyAlignment="1">
      <alignment horizontal="left" vertical="top"/>
    </xf>
    <xf numFmtId="0" fontId="2" fillId="0" borderId="19" xfId="9" applyFont="1" applyFill="1" applyBorder="1" applyAlignment="1">
      <alignment horizontal="center" vertical="top"/>
    </xf>
    <xf numFmtId="0" fontId="2" fillId="0" borderId="19" xfId="9" applyFont="1" applyFill="1" applyBorder="1" applyAlignment="1">
      <alignment horizontal="left" vertical="top"/>
    </xf>
    <xf numFmtId="1" fontId="22" fillId="0" borderId="19" xfId="9" applyNumberFormat="1" applyFont="1" applyFill="1" applyBorder="1" applyAlignment="1">
      <alignment horizontal="right" vertical="top" shrinkToFit="1"/>
    </xf>
    <xf numFmtId="0" fontId="2" fillId="0" borderId="9" xfId="9" applyFont="1" applyFill="1" applyBorder="1" applyAlignment="1">
      <alignment horizontal="center" vertical="center"/>
    </xf>
    <xf numFmtId="0" fontId="22" fillId="0" borderId="0" xfId="9" applyFont="1" applyFill="1" applyBorder="1" applyAlignment="1">
      <alignment horizontal="center" vertical="top" wrapText="1"/>
    </xf>
    <xf numFmtId="0" fontId="2" fillId="0" borderId="0" xfId="9" applyFont="1" applyFill="1" applyBorder="1" applyAlignment="1">
      <alignment horizontal="right" vertical="top"/>
    </xf>
    <xf numFmtId="0" fontId="2" fillId="0" borderId="0" xfId="9" applyFont="1" applyFill="1" applyBorder="1" applyAlignment="1">
      <alignment horizontal="center" vertical="center"/>
    </xf>
    <xf numFmtId="0" fontId="22" fillId="0" borderId="0" xfId="9" applyFont="1" applyFill="1" applyBorder="1" applyAlignment="1">
      <alignment horizontal="left"/>
    </xf>
    <xf numFmtId="1" fontId="22" fillId="0" borderId="0" xfId="9" applyNumberFormat="1" applyFont="1" applyFill="1" applyBorder="1" applyAlignment="1">
      <alignment horizontal="center" vertical="top" shrinkToFit="1"/>
    </xf>
    <xf numFmtId="0" fontId="2" fillId="0" borderId="0" xfId="9" applyFont="1" applyFill="1" applyBorder="1" applyAlignment="1">
      <alignment horizontal="left" vertical="center"/>
    </xf>
    <xf numFmtId="167" fontId="22" fillId="0" borderId="0" xfId="9" applyNumberFormat="1" applyFont="1" applyFill="1" applyBorder="1" applyAlignment="1">
      <alignment horizontal="center" vertical="top" shrinkToFit="1"/>
    </xf>
    <xf numFmtId="1" fontId="22" fillId="0" borderId="0" xfId="9" applyNumberFormat="1" applyFont="1" applyFill="1" applyBorder="1" applyAlignment="1">
      <alignment horizontal="left" vertical="top" shrinkToFit="1"/>
    </xf>
    <xf numFmtId="167" fontId="22" fillId="0" borderId="0" xfId="9" applyNumberFormat="1" applyFont="1" applyFill="1" applyBorder="1" applyAlignment="1">
      <alignment horizontal="left" vertical="top" shrinkToFit="1"/>
    </xf>
    <xf numFmtId="0" fontId="7" fillId="0" borderId="0" xfId="9" applyFont="1" applyFill="1" applyBorder="1" applyAlignment="1">
      <alignment horizontal="left" vertical="top"/>
    </xf>
    <xf numFmtId="0" fontId="7" fillId="0" borderId="0" xfId="9" applyFont="1" applyFill="1" applyBorder="1" applyAlignment="1">
      <alignment horizontal="right" vertical="top"/>
    </xf>
    <xf numFmtId="0" fontId="2" fillId="0" borderId="0" xfId="9" applyFont="1" applyFill="1" applyBorder="1" applyAlignment="1">
      <alignment horizontal="center" vertical="top"/>
    </xf>
    <xf numFmtId="1" fontId="22" fillId="0" borderId="1" xfId="9" applyNumberFormat="1" applyFont="1" applyFill="1" applyBorder="1" applyAlignment="1">
      <alignment horizontal="right" vertical="top"/>
    </xf>
    <xf numFmtId="0" fontId="29" fillId="0" borderId="0" xfId="10">
      <alignment vertical="top"/>
    </xf>
    <xf numFmtId="0" fontId="30" fillId="0" borderId="0" xfId="10" applyFont="1" applyAlignment="1">
      <alignment horizontal="center" vertical="top" wrapText="1" readingOrder="1"/>
    </xf>
    <xf numFmtId="0" fontId="31" fillId="0" borderId="0" xfId="10" applyFont="1" applyAlignment="1">
      <alignment horizontal="right" vertical="top" wrapText="1" readingOrder="1"/>
    </xf>
    <xf numFmtId="0" fontId="31" fillId="0" borderId="0" xfId="10" applyFont="1" applyAlignment="1">
      <alignment horizontal="left" vertical="top" wrapText="1" readingOrder="1"/>
    </xf>
    <xf numFmtId="0" fontId="32" fillId="0" borderId="0" xfId="10" applyFont="1" applyAlignment="1">
      <alignment horizontal="left" vertical="top" wrapText="1" readingOrder="1"/>
    </xf>
    <xf numFmtId="0" fontId="33" fillId="0" borderId="0" xfId="10" applyFont="1" applyAlignment="1">
      <alignment horizontal="left" vertical="top" wrapText="1" readingOrder="1"/>
    </xf>
    <xf numFmtId="0" fontId="33" fillId="0" borderId="0" xfId="10" applyFont="1" applyAlignment="1">
      <alignment horizontal="right" vertical="top" wrapText="1" readingOrder="1"/>
    </xf>
    <xf numFmtId="0" fontId="29" fillId="0" borderId="0" xfId="10" applyFont="1" applyAlignment="1">
      <alignment horizontal="left" vertical="top"/>
    </xf>
    <xf numFmtId="4" fontId="29" fillId="0" borderId="0" xfId="10" applyNumberFormat="1" applyFont="1" applyAlignment="1">
      <alignment horizontal="right" vertical="top"/>
    </xf>
    <xf numFmtId="0" fontId="29" fillId="0" borderId="0" xfId="10" applyFont="1" applyAlignment="1">
      <alignment horizontal="left" vertical="top" wrapText="1" readingOrder="1"/>
    </xf>
    <xf numFmtId="0" fontId="34" fillId="0" borderId="0" xfId="10" applyFont="1" applyAlignment="1">
      <alignment horizontal="left" vertical="top"/>
    </xf>
    <xf numFmtId="4" fontId="34" fillId="0" borderId="0" xfId="10" applyNumberFormat="1" applyFont="1" applyAlignment="1">
      <alignment horizontal="right" vertical="top"/>
    </xf>
    <xf numFmtId="0" fontId="29" fillId="0" borderId="0" xfId="10" applyFont="1" applyAlignment="1">
      <alignment horizontal="left" vertical="top" wrapText="1" readingOrder="1"/>
    </xf>
    <xf numFmtId="0" fontId="29" fillId="0" borderId="0" xfId="10" applyFont="1" applyAlignment="1">
      <alignment horizontal="right" vertical="top"/>
    </xf>
    <xf numFmtId="0" fontId="29" fillId="0" borderId="0" xfId="10" applyFont="1" applyAlignment="1">
      <alignment horizontal="right" vertical="top" wrapText="1" readingOrder="1"/>
    </xf>
    <xf numFmtId="4" fontId="32" fillId="0" borderId="0" xfId="10" applyNumberFormat="1" applyFont="1" applyAlignment="1">
      <alignment horizontal="right" vertical="top"/>
    </xf>
    <xf numFmtId="0" fontId="31" fillId="0" borderId="0" xfId="10" applyFont="1" applyAlignment="1">
      <alignment horizontal="center" vertical="top" wrapText="1" readingOrder="1"/>
    </xf>
    <xf numFmtId="0" fontId="29" fillId="0" borderId="0" xfId="10" applyFont="1" applyAlignment="1">
      <alignment horizontal="center" vertical="top"/>
    </xf>
    <xf numFmtId="3" fontId="29" fillId="0" borderId="0" xfId="10" applyNumberFormat="1" applyFont="1" applyAlignment="1">
      <alignment horizontal="right" vertical="top"/>
    </xf>
    <xf numFmtId="0" fontId="35" fillId="0" borderId="0" xfId="7" applyFont="1" applyFill="1" applyBorder="1" applyAlignment="1">
      <alignment horizontal="right" vertical="top" wrapText="1" indent="2"/>
    </xf>
    <xf numFmtId="0" fontId="18" fillId="0" borderId="0" xfId="7" applyFill="1" applyBorder="1" applyAlignment="1">
      <alignment horizontal="left" vertical="top" wrapText="1"/>
    </xf>
    <xf numFmtId="0" fontId="35" fillId="0" borderId="0" xfId="7" applyFont="1" applyFill="1" applyBorder="1" applyAlignment="1">
      <alignment horizontal="left" vertical="top" wrapText="1" indent="21"/>
    </xf>
    <xf numFmtId="0" fontId="37" fillId="0" borderId="24" xfId="7" applyFont="1" applyFill="1" applyBorder="1" applyAlignment="1">
      <alignment horizontal="left" vertical="top" wrapText="1" indent="10"/>
    </xf>
    <xf numFmtId="0" fontId="39" fillId="8" borderId="25" xfId="7" applyFont="1" applyFill="1" applyBorder="1" applyAlignment="1">
      <alignment horizontal="center" vertical="top" wrapText="1"/>
    </xf>
    <xf numFmtId="0" fontId="39" fillId="8" borderId="21" xfId="7" applyFont="1" applyFill="1" applyBorder="1" applyAlignment="1">
      <alignment horizontal="left" vertical="top" wrapText="1" indent="4"/>
    </xf>
    <xf numFmtId="0" fontId="39" fillId="8" borderId="22" xfId="7" applyFont="1" applyFill="1" applyBorder="1" applyAlignment="1">
      <alignment horizontal="left" vertical="top" wrapText="1" indent="4"/>
    </xf>
    <xf numFmtId="0" fontId="39" fillId="8" borderId="26" xfId="7" applyFont="1" applyFill="1" applyBorder="1" applyAlignment="1">
      <alignment horizontal="center" vertical="top" wrapText="1"/>
    </xf>
    <xf numFmtId="0" fontId="39" fillId="8" borderId="23" xfId="7" applyFont="1" applyFill="1" applyBorder="1" applyAlignment="1">
      <alignment horizontal="left" vertical="top" wrapText="1" indent="1"/>
    </xf>
    <xf numFmtId="0" fontId="39" fillId="8" borderId="23" xfId="7" applyFont="1" applyFill="1" applyBorder="1" applyAlignment="1">
      <alignment horizontal="center" vertical="top" wrapText="1"/>
    </xf>
    <xf numFmtId="0" fontId="37" fillId="0" borderId="23" xfId="7" applyFont="1" applyFill="1" applyBorder="1" applyAlignment="1">
      <alignment horizontal="left" vertical="top" wrapText="1" indent="1"/>
    </xf>
    <xf numFmtId="1" fontId="41" fillId="0" borderId="23" xfId="7" applyNumberFormat="1" applyFont="1" applyFill="1" applyBorder="1" applyAlignment="1">
      <alignment horizontal="right" vertical="top" wrapText="1"/>
    </xf>
    <xf numFmtId="166" fontId="41" fillId="0" borderId="23" xfId="7" applyNumberFormat="1" applyFont="1" applyFill="1" applyBorder="1" applyAlignment="1">
      <alignment horizontal="center" vertical="top" wrapText="1"/>
    </xf>
    <xf numFmtId="1" fontId="42" fillId="0" borderId="23" xfId="7" applyNumberFormat="1" applyFont="1" applyFill="1" applyBorder="1" applyAlignment="1">
      <alignment horizontal="right" vertical="top" wrapText="1"/>
    </xf>
    <xf numFmtId="166" fontId="42" fillId="0" borderId="23" xfId="7" applyNumberFormat="1" applyFont="1" applyFill="1" applyBorder="1" applyAlignment="1">
      <alignment horizontal="center" vertical="top" wrapText="1"/>
    </xf>
    <xf numFmtId="0" fontId="37" fillId="9" borderId="23" xfId="7" applyFont="1" applyFill="1" applyBorder="1" applyAlignment="1">
      <alignment horizontal="left" vertical="top" wrapText="1" indent="1"/>
    </xf>
    <xf numFmtId="1" fontId="42" fillId="9" borderId="23" xfId="7" applyNumberFormat="1" applyFont="1" applyFill="1" applyBorder="1" applyAlignment="1">
      <alignment horizontal="right" vertical="top" wrapText="1"/>
    </xf>
    <xf numFmtId="166" fontId="42" fillId="9" borderId="23" xfId="7" applyNumberFormat="1" applyFont="1" applyFill="1" applyBorder="1" applyAlignment="1">
      <alignment horizontal="center" vertical="top" wrapText="1"/>
    </xf>
    <xf numFmtId="0" fontId="43" fillId="0" borderId="23" xfId="7" applyFont="1" applyFill="1" applyBorder="1" applyAlignment="1">
      <alignment horizontal="left" vertical="top" wrapText="1"/>
    </xf>
    <xf numFmtId="3" fontId="45" fillId="0" borderId="23" xfId="7" applyNumberFormat="1" applyFont="1" applyFill="1" applyBorder="1" applyAlignment="1">
      <alignment horizontal="right" vertical="top" wrapText="1"/>
    </xf>
    <xf numFmtId="166" fontId="45" fillId="0" borderId="23" xfId="7" applyNumberFormat="1" applyFont="1" applyFill="1" applyBorder="1" applyAlignment="1">
      <alignment horizontal="center" vertical="top" wrapText="1"/>
    </xf>
    <xf numFmtId="0" fontId="39" fillId="8" borderId="23" xfId="7" applyFont="1" applyFill="1" applyBorder="1" applyAlignment="1">
      <alignment horizontal="left" vertical="top" wrapText="1"/>
    </xf>
    <xf numFmtId="3" fontId="46" fillId="8" borderId="23" xfId="7" applyNumberFormat="1" applyFont="1" applyFill="1" applyBorder="1" applyAlignment="1">
      <alignment horizontal="right" vertical="top" wrapText="1"/>
    </xf>
    <xf numFmtId="166" fontId="46" fillId="8" borderId="23" xfId="7" applyNumberFormat="1" applyFont="1" applyFill="1" applyBorder="1" applyAlignment="1">
      <alignment horizontal="center" vertical="top" wrapText="1"/>
    </xf>
    <xf numFmtId="0" fontId="32" fillId="0" borderId="0" xfId="10" applyFont="1" applyAlignment="1">
      <alignment horizontal="left" vertical="top"/>
    </xf>
    <xf numFmtId="0" fontId="29" fillId="0" borderId="0" xfId="10" applyFont="1" applyAlignment="1">
      <alignment horizontal="left" vertical="top" wrapText="1"/>
    </xf>
    <xf numFmtId="168" fontId="29" fillId="0" borderId="0" xfId="10" applyNumberFormat="1" applyFont="1" applyAlignment="1">
      <alignment horizontal="right" vertical="top"/>
    </xf>
    <xf numFmtId="0" fontId="32" fillId="0" borderId="0" xfId="10" applyFont="1" applyAlignment="1">
      <alignment horizontal="right" vertical="top"/>
    </xf>
    <xf numFmtId="168" fontId="32" fillId="0" borderId="0" xfId="10" applyNumberFormat="1" applyFont="1" applyAlignment="1">
      <alignment horizontal="right" vertical="top"/>
    </xf>
    <xf numFmtId="0" fontId="47" fillId="0" borderId="0" xfId="10" applyFont="1" applyAlignment="1">
      <alignment horizontal="left" vertical="top" wrapText="1" readingOrder="1"/>
    </xf>
    <xf numFmtId="0" fontId="32" fillId="0" borderId="27" xfId="10" applyFont="1" applyBorder="1" applyAlignment="1">
      <alignment horizontal="left" vertical="top" wrapText="1" readingOrder="1"/>
    </xf>
    <xf numFmtId="0" fontId="32" fillId="0" borderId="27" xfId="10" applyFont="1" applyBorder="1" applyAlignment="1">
      <alignment horizontal="right" vertical="top" wrapText="1" readingOrder="1"/>
    </xf>
    <xf numFmtId="168" fontId="32" fillId="0" borderId="27" xfId="10" applyNumberFormat="1" applyFont="1" applyBorder="1" applyAlignment="1">
      <alignment horizontal="right" vertical="top"/>
    </xf>
  </cellXfs>
  <cellStyles count="11">
    <cellStyle name="Comma" xfId="1" builtinId="3"/>
    <cellStyle name="Currency" xfId="2" builtinId="4"/>
    <cellStyle name="Currency 2" xfId="5"/>
    <cellStyle name="Normal" xfId="0" builtinId="0"/>
    <cellStyle name="Normal 2" xfId="6"/>
    <cellStyle name="Normal 2 2" xfId="9"/>
    <cellStyle name="Normal 2 3" xfId="3"/>
    <cellStyle name="Normal 3" xfId="4"/>
    <cellStyle name="Normal 4" xfId="7"/>
    <cellStyle name="Normal 5" xfId="10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04"/>
  <sheetViews>
    <sheetView showGridLines="0" tabSelected="1" zoomScaleNormal="100" workbookViewId="0">
      <selection activeCell="C35" sqref="C35"/>
    </sheetView>
  </sheetViews>
  <sheetFormatPr defaultColWidth="9.140625" defaultRowHeight="15"/>
  <cols>
    <col min="1" max="1" width="14.140625" style="64" customWidth="1"/>
    <col min="2" max="2" width="47.28515625" style="65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>
      <c r="A1" s="67" t="s">
        <v>0</v>
      </c>
      <c r="B1" s="67"/>
      <c r="C1" s="67"/>
      <c r="D1" s="67"/>
    </row>
    <row r="2" spans="1:6" ht="15.75">
      <c r="A2" s="68" t="s">
        <v>1</v>
      </c>
      <c r="B2" s="68"/>
      <c r="C2" s="68"/>
      <c r="D2" s="68"/>
    </row>
    <row r="3" spans="1:6">
      <c r="A3" s="69" t="s">
        <v>27</v>
      </c>
      <c r="B3" s="69"/>
      <c r="C3" s="69"/>
      <c r="D3" s="69"/>
    </row>
    <row r="4" spans="1:6" ht="12.75">
      <c r="A4" s="70" t="s">
        <v>2</v>
      </c>
      <c r="B4" s="70"/>
      <c r="C4" s="70"/>
      <c r="D4" s="70"/>
      <c r="E4" s="70"/>
      <c r="F4" s="70"/>
    </row>
    <row r="5" spans="1:6" ht="9" customHeight="1">
      <c r="A5" s="70"/>
      <c r="B5" s="70"/>
      <c r="C5" s="70"/>
      <c r="D5" s="70"/>
      <c r="E5" s="70"/>
      <c r="F5" s="70"/>
    </row>
    <row r="6" spans="1:6" ht="12.75">
      <c r="A6" s="3" t="s">
        <v>3</v>
      </c>
      <c r="B6" s="4" t="s">
        <v>4</v>
      </c>
      <c r="C6" s="5" t="s">
        <v>5</v>
      </c>
      <c r="D6" s="5"/>
      <c r="E6" s="66"/>
      <c r="F6" s="66"/>
    </row>
    <row r="7" spans="1:6" ht="12.75" customHeight="1">
      <c r="A7" s="74"/>
      <c r="B7" s="70"/>
      <c r="C7" s="70"/>
      <c r="D7" s="70"/>
      <c r="E7" s="70"/>
      <c r="F7" s="70"/>
    </row>
    <row r="8" spans="1:6" s="9" customFormat="1" ht="14.25">
      <c r="A8" s="6">
        <v>44328</v>
      </c>
      <c r="B8" s="7" t="s">
        <v>28</v>
      </c>
      <c r="C8" s="8">
        <f>11.28+471697.75+3935.72</f>
        <v>475644.75</v>
      </c>
      <c r="D8" s="8"/>
    </row>
    <row r="9" spans="1:6" s="9" customFormat="1" ht="14.25">
      <c r="A9" s="10">
        <v>44328</v>
      </c>
      <c r="B9" s="11" t="s">
        <v>29</v>
      </c>
      <c r="C9" s="12">
        <v>340430</v>
      </c>
      <c r="D9" s="12"/>
    </row>
    <row r="10" spans="1:6" s="9" customFormat="1" ht="14.25" hidden="1">
      <c r="A10" s="13"/>
      <c r="B10" s="7"/>
      <c r="C10" s="14"/>
      <c r="D10" s="14"/>
    </row>
    <row r="11" spans="1:6" s="9" customFormat="1" ht="14.25">
      <c r="A11" s="6">
        <v>44328</v>
      </c>
      <c r="B11" s="7" t="s">
        <v>30</v>
      </c>
      <c r="C11" s="14">
        <f>2528.33+11051.66+7572.94+12187.04+8731</f>
        <v>42070.97</v>
      </c>
      <c r="D11" s="14"/>
    </row>
    <row r="12" spans="1:6" s="9" customFormat="1" ht="14.25">
      <c r="A12" s="15">
        <v>44328</v>
      </c>
      <c r="B12" s="11" t="s">
        <v>31</v>
      </c>
      <c r="C12" s="16">
        <f>420306.88+1.14</f>
        <v>420308.02</v>
      </c>
      <c r="D12" s="12"/>
    </row>
    <row r="13" spans="1:6" s="9" customFormat="1" ht="14.25">
      <c r="A13" s="13">
        <v>44343</v>
      </c>
      <c r="B13" s="7" t="s">
        <v>32</v>
      </c>
      <c r="C13" s="14">
        <f>11051.66+7254.24+12270.04+8756+2528.33</f>
        <v>41860.270000000004</v>
      </c>
      <c r="D13" s="14"/>
    </row>
    <row r="14" spans="1:6" s="9" customFormat="1" ht="15" customHeight="1">
      <c r="A14" s="15">
        <v>44343</v>
      </c>
      <c r="B14" s="11" t="s">
        <v>33</v>
      </c>
      <c r="C14" s="12">
        <v>411468.25</v>
      </c>
      <c r="D14" s="12"/>
    </row>
    <row r="15" spans="1:6" s="9" customFormat="1" thickBot="1">
      <c r="A15" s="17"/>
      <c r="B15" s="18" t="s">
        <v>6</v>
      </c>
      <c r="C15" s="19">
        <f>SUM(C8:C14)</f>
        <v>1731782.26</v>
      </c>
      <c r="D15" s="20"/>
      <c r="F15" s="21"/>
    </row>
    <row r="16" spans="1:6" ht="13.5" thickTop="1">
      <c r="A16" s="22"/>
      <c r="B16" s="23" t="s">
        <v>7</v>
      </c>
      <c r="C16" s="24"/>
      <c r="D16" s="24"/>
      <c r="E16" s="24"/>
    </row>
    <row r="17" spans="1:9" ht="12.75">
      <c r="A17" s="75" t="s">
        <v>8</v>
      </c>
      <c r="B17" s="75"/>
      <c r="C17" s="75"/>
      <c r="D17" s="75"/>
      <c r="E17" s="75"/>
      <c r="F17" s="75"/>
      <c r="G17" s="75"/>
      <c r="H17" s="75"/>
      <c r="I17" s="75"/>
    </row>
    <row r="18" spans="1:9" ht="12.75">
      <c r="A18" s="75"/>
      <c r="B18" s="75"/>
      <c r="C18" s="75"/>
      <c r="D18" s="75"/>
      <c r="E18" s="75"/>
      <c r="F18" s="75"/>
      <c r="G18" s="75"/>
      <c r="H18" s="75"/>
      <c r="I18" s="75"/>
    </row>
    <row r="19" spans="1:9" ht="12.75">
      <c r="A19" s="25"/>
      <c r="B19" s="25"/>
      <c r="C19" s="25"/>
      <c r="D19" s="25"/>
      <c r="E19" s="25"/>
      <c r="F19" s="25"/>
      <c r="G19" s="25"/>
      <c r="H19" s="25"/>
      <c r="I19" s="26"/>
    </row>
    <row r="20" spans="1:9" ht="12.75">
      <c r="A20" s="25"/>
      <c r="B20" s="25"/>
      <c r="C20" s="25" t="s">
        <v>9</v>
      </c>
      <c r="D20" s="25"/>
      <c r="E20" s="25"/>
      <c r="F20" s="25"/>
      <c r="G20" s="25"/>
      <c r="H20" s="25"/>
      <c r="I20" s="25" t="s">
        <v>10</v>
      </c>
    </row>
    <row r="21" spans="1:9" ht="12.75">
      <c r="A21" s="27"/>
      <c r="B21" s="28"/>
      <c r="C21" s="29" t="s">
        <v>11</v>
      </c>
      <c r="D21" s="30"/>
      <c r="E21" s="29" t="s">
        <v>12</v>
      </c>
      <c r="F21" s="30"/>
      <c r="G21" s="31" t="s">
        <v>13</v>
      </c>
      <c r="H21" s="25"/>
      <c r="I21" s="31" t="s">
        <v>14</v>
      </c>
    </row>
    <row r="22" spans="1:9" ht="12.75">
      <c r="A22" s="71" t="s">
        <v>15</v>
      </c>
      <c r="B22" s="71"/>
      <c r="C22" s="32">
        <v>628818.89</v>
      </c>
      <c r="D22" s="33"/>
      <c r="E22" s="34"/>
      <c r="F22" s="35"/>
      <c r="G22" s="36"/>
      <c r="H22" s="26"/>
      <c r="I22" s="36"/>
    </row>
    <row r="23" spans="1:9" ht="12" customHeight="1">
      <c r="A23" s="71" t="s">
        <v>16</v>
      </c>
      <c r="B23" s="71"/>
      <c r="C23" s="37">
        <f>128445.86+405+10147.23+381.1+23069.24+71139.25+152669.09+10596.21+150930+191511.55+16506.5+103985.64+1566.29+51.96</f>
        <v>861404.92</v>
      </c>
      <c r="D23" s="33"/>
      <c r="E23" s="34"/>
      <c r="F23" s="35"/>
      <c r="G23" s="36"/>
      <c r="H23" s="26"/>
      <c r="I23" s="36"/>
    </row>
    <row r="24" spans="1:9" ht="12.75" hidden="1">
      <c r="A24" s="38" t="s">
        <v>17</v>
      </c>
      <c r="B24" s="38" t="s">
        <v>18</v>
      </c>
      <c r="C24" s="39"/>
      <c r="D24" s="33"/>
      <c r="E24" s="34"/>
      <c r="F24" s="35"/>
      <c r="G24" s="36"/>
      <c r="H24" s="26"/>
      <c r="I24" s="36"/>
    </row>
    <row r="25" spans="1:9" ht="12.75">
      <c r="A25" s="38" t="s">
        <v>19</v>
      </c>
      <c r="B25" s="38"/>
      <c r="C25" s="37">
        <f>14340+100610.59+39152.14+122045.56</f>
        <v>276148.28999999998</v>
      </c>
      <c r="D25" s="33"/>
      <c r="E25" s="34"/>
      <c r="F25" s="35"/>
      <c r="G25" s="36"/>
      <c r="H25" s="26"/>
      <c r="I25" s="36"/>
    </row>
    <row r="26" spans="1:9" ht="12.75">
      <c r="A26" s="71" t="s">
        <v>20</v>
      </c>
      <c r="B26" s="71"/>
      <c r="C26" s="37">
        <f>35216.83+229825.06</f>
        <v>265041.89</v>
      </c>
      <c r="D26" s="33"/>
      <c r="E26" s="34"/>
      <c r="F26" s="35"/>
      <c r="G26" s="36"/>
      <c r="H26" s="26"/>
      <c r="I26" s="36"/>
    </row>
    <row r="27" spans="1:9" ht="12.75">
      <c r="A27" s="71" t="s">
        <v>21</v>
      </c>
      <c r="B27" s="71"/>
      <c r="C27" s="37">
        <v>210</v>
      </c>
      <c r="D27" s="33"/>
      <c r="E27" s="34"/>
      <c r="F27" s="35"/>
      <c r="G27" s="36"/>
      <c r="H27" s="26"/>
      <c r="I27" s="36"/>
    </row>
    <row r="28" spans="1:9" ht="12.75">
      <c r="A28" s="38" t="s">
        <v>22</v>
      </c>
      <c r="B28" s="38"/>
      <c r="C28" s="40">
        <v>0</v>
      </c>
      <c r="D28" s="33"/>
      <c r="E28" s="34"/>
      <c r="F28" s="35"/>
      <c r="G28" s="36"/>
      <c r="H28" s="26"/>
      <c r="I28" s="36"/>
    </row>
    <row r="29" spans="1:9" ht="12.75">
      <c r="A29" s="71" t="s">
        <v>23</v>
      </c>
      <c r="B29" s="71"/>
      <c r="C29" s="41"/>
      <c r="D29" s="42"/>
      <c r="E29" s="43">
        <v>104598.98</v>
      </c>
      <c r="F29" s="44"/>
      <c r="G29" s="45"/>
      <c r="H29" s="46"/>
      <c r="I29" s="45"/>
    </row>
    <row r="30" spans="1:9" ht="14.25">
      <c r="A30" s="71" t="s">
        <v>24</v>
      </c>
      <c r="B30" s="71"/>
      <c r="C30" s="47"/>
      <c r="D30" s="26"/>
      <c r="E30" s="48"/>
      <c r="F30" s="49"/>
      <c r="G30" s="50"/>
      <c r="H30" s="35"/>
      <c r="I30" s="36"/>
    </row>
    <row r="31" spans="1:9" ht="13.5" thickBot="1">
      <c r="A31" s="51"/>
      <c r="B31" s="28"/>
      <c r="C31" s="52">
        <f>SUM(C22:C30)</f>
        <v>2031623.9900000002</v>
      </c>
      <c r="D31" s="53"/>
      <c r="E31" s="54">
        <f>E29</f>
        <v>104598.98</v>
      </c>
      <c r="F31" s="55"/>
      <c r="G31" s="56">
        <f>C15</f>
        <v>1731782.26</v>
      </c>
      <c r="H31" s="55"/>
      <c r="I31" s="52">
        <f>SUM(C31:G31)</f>
        <v>3868005.2300000004</v>
      </c>
    </row>
    <row r="32" spans="1:9" ht="13.5" thickTop="1">
      <c r="A32" s="51"/>
      <c r="B32" s="28"/>
      <c r="C32" s="57"/>
      <c r="D32" s="35"/>
      <c r="E32" s="35"/>
      <c r="F32" s="35"/>
      <c r="G32" s="26"/>
      <c r="H32" s="26"/>
      <c r="I32" s="26"/>
    </row>
    <row r="33" spans="1:9" ht="12.75">
      <c r="A33" s="72" t="s">
        <v>25</v>
      </c>
      <c r="B33" s="72"/>
      <c r="C33" s="58"/>
      <c r="D33" s="59"/>
      <c r="E33" s="60"/>
      <c r="F33" s="59"/>
      <c r="G33" s="59"/>
      <c r="H33" s="59"/>
      <c r="I33" s="59"/>
    </row>
    <row r="34" spans="1:9" ht="12.75">
      <c r="A34" s="73" t="s">
        <v>26</v>
      </c>
      <c r="B34" s="73"/>
      <c r="C34" s="61">
        <v>2956.94</v>
      </c>
      <c r="D34" s="60"/>
      <c r="E34" s="60"/>
      <c r="F34" s="60"/>
      <c r="G34" s="59"/>
      <c r="H34" s="59"/>
      <c r="I34" s="62"/>
    </row>
    <row r="35" spans="1:9" ht="12.75">
      <c r="A35" s="63"/>
      <c r="B35" s="23"/>
      <c r="C35" s="24"/>
      <c r="D35" s="24"/>
      <c r="E35" s="24"/>
    </row>
    <row r="36" spans="1:9" ht="12.75">
      <c r="A36" s="63"/>
      <c r="B36" s="23"/>
      <c r="C36" s="24"/>
      <c r="D36" s="24"/>
      <c r="E36" s="24"/>
    </row>
    <row r="37" spans="1:9" ht="12.75">
      <c r="A37" s="63"/>
      <c r="B37" s="23"/>
      <c r="C37" s="24"/>
      <c r="D37" s="24"/>
      <c r="E37" s="24"/>
    </row>
    <row r="38" spans="1:9" ht="12.75">
      <c r="A38" s="63"/>
      <c r="B38" s="23"/>
      <c r="C38" s="24"/>
      <c r="D38" s="24"/>
      <c r="E38" s="24"/>
    </row>
    <row r="39" spans="1:9" ht="12.75">
      <c r="A39" s="63"/>
      <c r="B39" s="23"/>
      <c r="C39" s="24"/>
      <c r="D39" s="24"/>
      <c r="E39" s="24"/>
    </row>
    <row r="40" spans="1:9" ht="12.75">
      <c r="A40" s="63"/>
      <c r="B40" s="23"/>
      <c r="C40" s="24"/>
      <c r="D40" s="24"/>
      <c r="E40" s="24"/>
    </row>
    <row r="41" spans="1:9" ht="12.75">
      <c r="A41" s="63"/>
      <c r="B41" s="23"/>
      <c r="C41" s="24"/>
      <c r="D41" s="24"/>
      <c r="E41" s="24"/>
    </row>
    <row r="42" spans="1:9" ht="12.75">
      <c r="A42" s="63"/>
      <c r="B42" s="23"/>
      <c r="C42" s="24"/>
      <c r="D42" s="24"/>
      <c r="E42" s="24"/>
    </row>
    <row r="43" spans="1:9" ht="12.75">
      <c r="A43" s="63"/>
      <c r="B43" s="23"/>
      <c r="C43" s="24"/>
      <c r="D43" s="24"/>
      <c r="E43" s="24"/>
    </row>
    <row r="44" spans="1:9" ht="12.75">
      <c r="A44" s="63"/>
      <c r="B44" s="23"/>
      <c r="C44" s="24"/>
      <c r="D44" s="24"/>
      <c r="E44" s="24"/>
    </row>
    <row r="45" spans="1:9" ht="12.75">
      <c r="A45" s="63"/>
      <c r="B45" s="23"/>
      <c r="C45" s="24"/>
      <c r="D45" s="24"/>
      <c r="E45" s="24"/>
    </row>
    <row r="46" spans="1:9" ht="12.75">
      <c r="A46" s="63"/>
      <c r="B46" s="23"/>
      <c r="C46" s="24"/>
      <c r="D46" s="24"/>
      <c r="E46" s="24"/>
    </row>
    <row r="47" spans="1:9" ht="12.75">
      <c r="A47" s="63"/>
      <c r="B47" s="23"/>
      <c r="C47" s="24"/>
      <c r="D47" s="24"/>
      <c r="E47" s="24"/>
    </row>
    <row r="48" spans="1:9" ht="12.75">
      <c r="A48" s="63"/>
      <c r="B48" s="23"/>
      <c r="C48" s="24"/>
      <c r="D48" s="24"/>
      <c r="E48" s="24"/>
    </row>
    <row r="49" spans="1:5" ht="12.75">
      <c r="A49" s="63"/>
      <c r="B49" s="23"/>
      <c r="C49" s="24"/>
      <c r="D49" s="24"/>
      <c r="E49" s="24"/>
    </row>
    <row r="50" spans="1:5" ht="12.75">
      <c r="A50" s="63"/>
      <c r="B50" s="23"/>
      <c r="C50" s="24"/>
      <c r="D50" s="24"/>
      <c r="E50" s="24"/>
    </row>
    <row r="51" spans="1:5" ht="12.75">
      <c r="A51" s="63"/>
      <c r="B51" s="23"/>
      <c r="C51" s="24"/>
      <c r="D51" s="24"/>
      <c r="E51" s="24"/>
    </row>
    <row r="52" spans="1:5" ht="12.75">
      <c r="A52" s="63"/>
      <c r="B52" s="23"/>
      <c r="C52" s="24"/>
      <c r="D52" s="24"/>
      <c r="E52" s="24"/>
    </row>
    <row r="53" spans="1:5" ht="12.75">
      <c r="A53" s="63"/>
      <c r="B53" s="23"/>
      <c r="C53" s="24"/>
      <c r="D53" s="24"/>
      <c r="E53" s="24"/>
    </row>
    <row r="54" spans="1:5" ht="12.75">
      <c r="A54" s="63"/>
      <c r="B54" s="23"/>
      <c r="C54" s="24"/>
      <c r="D54" s="24"/>
      <c r="E54" s="24"/>
    </row>
    <row r="55" spans="1:5" ht="12.75">
      <c r="A55" s="63"/>
      <c r="B55" s="23"/>
      <c r="C55" s="24"/>
      <c r="D55" s="24"/>
      <c r="E55" s="24"/>
    </row>
    <row r="56" spans="1:5" ht="12.75">
      <c r="A56" s="63"/>
      <c r="B56" s="23"/>
      <c r="C56" s="24"/>
      <c r="D56" s="24"/>
      <c r="E56" s="24"/>
    </row>
    <row r="57" spans="1:5" ht="12.75">
      <c r="A57" s="63"/>
      <c r="B57" s="23"/>
      <c r="C57" s="24"/>
      <c r="D57" s="24"/>
      <c r="E57" s="24"/>
    </row>
    <row r="58" spans="1:5" ht="12.75">
      <c r="A58" s="63"/>
      <c r="B58" s="23"/>
      <c r="C58" s="24"/>
      <c r="D58" s="24"/>
      <c r="E58" s="24"/>
    </row>
    <row r="59" spans="1:5" ht="12.75">
      <c r="A59" s="63"/>
      <c r="B59" s="23"/>
      <c r="C59" s="24"/>
      <c r="D59" s="24"/>
      <c r="E59" s="24"/>
    </row>
    <row r="60" spans="1:5" ht="12.75">
      <c r="A60" s="63"/>
      <c r="B60" s="23"/>
      <c r="C60" s="24"/>
      <c r="D60" s="24"/>
      <c r="E60" s="24"/>
    </row>
    <row r="61" spans="1:5" ht="12.75">
      <c r="A61" s="63"/>
      <c r="B61" s="23"/>
      <c r="C61" s="24"/>
      <c r="D61" s="24"/>
      <c r="E61" s="24"/>
    </row>
    <row r="62" spans="1:5" ht="12.75">
      <c r="A62" s="63"/>
      <c r="B62" s="23"/>
      <c r="C62" s="24"/>
      <c r="D62" s="24"/>
      <c r="E62" s="24"/>
    </row>
    <row r="63" spans="1:5" ht="12.75">
      <c r="A63" s="63"/>
      <c r="B63" s="23"/>
      <c r="C63" s="24"/>
      <c r="D63" s="24"/>
      <c r="E63" s="24"/>
    </row>
    <row r="64" spans="1:5" ht="12.75">
      <c r="A64" s="63"/>
      <c r="B64" s="23"/>
      <c r="C64" s="24"/>
      <c r="D64" s="24"/>
      <c r="E64" s="24"/>
    </row>
    <row r="65" spans="1:5" ht="12.75">
      <c r="A65" s="63"/>
      <c r="B65" s="23"/>
      <c r="C65" s="24"/>
      <c r="D65" s="24"/>
      <c r="E65" s="24"/>
    </row>
    <row r="66" spans="1:5" ht="12.75">
      <c r="A66" s="63"/>
      <c r="B66" s="23"/>
      <c r="C66" s="24"/>
      <c r="D66" s="24"/>
      <c r="E66" s="24"/>
    </row>
    <row r="67" spans="1:5" ht="12.75">
      <c r="A67" s="63"/>
      <c r="B67" s="23"/>
      <c r="C67" s="24"/>
      <c r="D67" s="24"/>
      <c r="E67" s="24"/>
    </row>
    <row r="68" spans="1:5" ht="12.75">
      <c r="A68" s="63"/>
      <c r="B68" s="23"/>
      <c r="C68" s="24"/>
      <c r="D68" s="24"/>
      <c r="E68" s="24"/>
    </row>
    <row r="69" spans="1:5" ht="12.75">
      <c r="A69" s="63"/>
      <c r="B69" s="23"/>
      <c r="C69" s="24"/>
      <c r="D69" s="24"/>
      <c r="E69" s="24"/>
    </row>
    <row r="70" spans="1:5" ht="12.75">
      <c r="A70" s="63"/>
      <c r="B70" s="23"/>
      <c r="C70" s="24"/>
      <c r="D70" s="24"/>
      <c r="E70" s="24"/>
    </row>
    <row r="71" spans="1:5" ht="12.75">
      <c r="A71" s="63"/>
      <c r="B71" s="23"/>
      <c r="C71" s="24"/>
      <c r="D71" s="24"/>
      <c r="E71" s="24"/>
    </row>
    <row r="72" spans="1:5" ht="12.75">
      <c r="A72" s="63"/>
      <c r="B72" s="23"/>
      <c r="C72" s="24"/>
      <c r="D72" s="24"/>
      <c r="E72" s="24"/>
    </row>
    <row r="73" spans="1:5" ht="12.75">
      <c r="A73" s="63"/>
      <c r="B73" s="23"/>
      <c r="C73" s="24"/>
      <c r="D73" s="24"/>
      <c r="E73" s="24"/>
    </row>
    <row r="74" spans="1:5" ht="12.75">
      <c r="A74" s="63"/>
      <c r="B74" s="23"/>
      <c r="C74" s="24"/>
      <c r="D74" s="24"/>
      <c r="E74" s="24"/>
    </row>
    <row r="75" spans="1:5" ht="12.75">
      <c r="A75" s="63"/>
      <c r="B75" s="23"/>
      <c r="C75" s="24"/>
      <c r="D75" s="24"/>
      <c r="E75" s="24"/>
    </row>
    <row r="76" spans="1:5" ht="12.75">
      <c r="A76" s="63"/>
      <c r="B76" s="23"/>
      <c r="C76" s="24"/>
      <c r="D76" s="24"/>
      <c r="E76" s="24"/>
    </row>
    <row r="77" spans="1:5" ht="12.75">
      <c r="A77" s="63"/>
      <c r="B77" s="23"/>
      <c r="C77" s="24"/>
      <c r="D77" s="24"/>
      <c r="E77" s="24"/>
    </row>
    <row r="78" spans="1:5" ht="12.75">
      <c r="A78" s="63"/>
      <c r="B78" s="23"/>
      <c r="C78" s="24"/>
      <c r="D78" s="24"/>
      <c r="E78" s="24"/>
    </row>
    <row r="79" spans="1:5" ht="12.75">
      <c r="A79" s="63"/>
      <c r="B79" s="23"/>
      <c r="C79" s="24"/>
      <c r="D79" s="24"/>
      <c r="E79" s="24"/>
    </row>
    <row r="80" spans="1:5" ht="12.75">
      <c r="A80" s="63"/>
      <c r="B80" s="23"/>
      <c r="C80" s="24"/>
      <c r="D80" s="24"/>
      <c r="E80" s="24"/>
    </row>
    <row r="81" spans="1:5" ht="12.75">
      <c r="A81" s="63"/>
      <c r="B81" s="23"/>
      <c r="C81" s="24"/>
      <c r="D81" s="24"/>
      <c r="E81" s="24"/>
    </row>
    <row r="82" spans="1:5" ht="12.75">
      <c r="A82" s="63"/>
      <c r="B82" s="23"/>
      <c r="C82" s="24"/>
      <c r="D82" s="24"/>
      <c r="E82" s="24"/>
    </row>
    <row r="83" spans="1:5" ht="12.75">
      <c r="A83" s="63"/>
      <c r="B83" s="23"/>
      <c r="C83" s="24"/>
      <c r="D83" s="24"/>
      <c r="E83" s="24"/>
    </row>
    <row r="84" spans="1:5" ht="12.75">
      <c r="A84" s="63"/>
      <c r="B84" s="23"/>
      <c r="C84" s="24"/>
      <c r="D84" s="24"/>
      <c r="E84" s="24"/>
    </row>
    <row r="85" spans="1:5" ht="12.75">
      <c r="A85" s="63"/>
      <c r="B85" s="23"/>
      <c r="C85" s="24"/>
      <c r="D85" s="24"/>
      <c r="E85" s="24"/>
    </row>
    <row r="86" spans="1:5" ht="12.75">
      <c r="A86" s="63"/>
      <c r="B86" s="23"/>
      <c r="C86" s="24"/>
      <c r="D86" s="24"/>
      <c r="E86" s="24"/>
    </row>
    <row r="87" spans="1:5" ht="12.75">
      <c r="A87" s="63"/>
      <c r="B87" s="23"/>
      <c r="C87" s="24"/>
      <c r="D87" s="24"/>
      <c r="E87" s="24"/>
    </row>
    <row r="88" spans="1:5" ht="12.75">
      <c r="A88" s="63"/>
      <c r="B88" s="23"/>
      <c r="C88" s="24"/>
      <c r="D88" s="24"/>
      <c r="E88" s="24"/>
    </row>
    <row r="89" spans="1:5" ht="12.75">
      <c r="A89" s="63"/>
      <c r="B89" s="23"/>
      <c r="C89" s="24"/>
      <c r="D89" s="24"/>
      <c r="E89" s="24"/>
    </row>
    <row r="90" spans="1:5" ht="12.75">
      <c r="A90" s="63"/>
      <c r="B90" s="23"/>
      <c r="C90" s="24"/>
      <c r="D90" s="24"/>
      <c r="E90" s="24"/>
    </row>
    <row r="91" spans="1:5" ht="12.75">
      <c r="A91" s="63"/>
      <c r="B91" s="23"/>
      <c r="C91" s="24"/>
      <c r="D91" s="24"/>
      <c r="E91" s="24"/>
    </row>
    <row r="92" spans="1:5" ht="12.75">
      <c r="A92" s="63"/>
      <c r="B92" s="23"/>
      <c r="C92" s="24"/>
      <c r="D92" s="24"/>
      <c r="E92" s="24"/>
    </row>
    <row r="93" spans="1:5" ht="12.75">
      <c r="A93" s="63"/>
      <c r="B93" s="23"/>
      <c r="C93" s="24"/>
      <c r="D93" s="24"/>
      <c r="E93" s="24"/>
    </row>
    <row r="94" spans="1:5" ht="12.75">
      <c r="A94" s="63"/>
      <c r="B94" s="23"/>
      <c r="C94" s="24"/>
      <c r="D94" s="24"/>
      <c r="E94" s="24"/>
    </row>
    <row r="95" spans="1:5" ht="12.75">
      <c r="A95" s="63"/>
      <c r="B95" s="23"/>
      <c r="C95" s="24"/>
      <c r="D95" s="24"/>
      <c r="E95" s="24"/>
    </row>
    <row r="96" spans="1:5" ht="12.75">
      <c r="A96" s="63"/>
      <c r="B96" s="23"/>
      <c r="C96" s="24"/>
      <c r="D96" s="24"/>
      <c r="E96" s="24"/>
    </row>
    <row r="97" spans="1:5" ht="12.75">
      <c r="A97" s="63"/>
      <c r="B97" s="23"/>
      <c r="C97" s="24"/>
      <c r="D97" s="24"/>
      <c r="E97" s="24"/>
    </row>
    <row r="98" spans="1:5" ht="12.75">
      <c r="A98" s="63"/>
      <c r="B98" s="23"/>
      <c r="C98" s="24"/>
      <c r="D98" s="24"/>
      <c r="E98" s="24"/>
    </row>
    <row r="99" spans="1:5" ht="12.75">
      <c r="A99" s="63"/>
      <c r="B99" s="23"/>
      <c r="C99" s="24"/>
      <c r="D99" s="24"/>
      <c r="E99" s="24"/>
    </row>
    <row r="100" spans="1:5" ht="12.75">
      <c r="A100" s="63"/>
      <c r="B100" s="23"/>
      <c r="C100" s="24"/>
      <c r="D100" s="24"/>
      <c r="E100" s="24"/>
    </row>
    <row r="101" spans="1:5" ht="12.75">
      <c r="A101" s="63"/>
      <c r="B101" s="23"/>
      <c r="C101" s="24"/>
      <c r="D101" s="24"/>
      <c r="E101" s="24"/>
    </row>
    <row r="102" spans="1:5" ht="12.75">
      <c r="A102" s="63"/>
      <c r="B102" s="23"/>
      <c r="C102" s="24"/>
      <c r="D102" s="24"/>
      <c r="E102" s="24"/>
    </row>
    <row r="103" spans="1:5" ht="12.75">
      <c r="A103" s="63"/>
      <c r="B103" s="23"/>
      <c r="C103" s="24"/>
      <c r="D103" s="24"/>
      <c r="E103" s="24"/>
    </row>
    <row r="104" spans="1:5" ht="12.75">
      <c r="A104" s="63"/>
      <c r="B104" s="23"/>
      <c r="C104" s="24"/>
      <c r="D104" s="24"/>
      <c r="E104" s="24"/>
    </row>
  </sheetData>
  <mergeCells count="16"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  <mergeCell ref="E6:F6"/>
    <mergeCell ref="A1:D1"/>
    <mergeCell ref="A2:D2"/>
    <mergeCell ref="A3:D3"/>
    <mergeCell ref="A4:F4"/>
    <mergeCell ref="A5:F5"/>
  </mergeCells>
  <printOptions horizontalCentered="1"/>
  <pageMargins left="0.7" right="0.7" top="0.75" bottom="0.75" header="0.3" footer="0.3"/>
  <pageSetup scale="8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activeCell="A32" sqref="A32:B32"/>
    </sheetView>
  </sheetViews>
  <sheetFormatPr defaultRowHeight="12.75"/>
  <cols>
    <col min="1" max="1" width="34.85546875" style="151" customWidth="1"/>
    <col min="2" max="3" width="9.85546875" style="151" customWidth="1"/>
    <col min="4" max="4" width="14.85546875" style="151" customWidth="1"/>
    <col min="5" max="5" width="2.85546875" style="151" customWidth="1"/>
    <col min="6" max="6" width="28" style="151" customWidth="1"/>
    <col min="7" max="7" width="4" style="151" customWidth="1"/>
    <col min="8" max="16384" width="9.140625" style="151"/>
  </cols>
  <sheetData>
    <row r="1" spans="1:6" ht="17.100000000000001" customHeight="1">
      <c r="A1" s="150" t="s">
        <v>110</v>
      </c>
    </row>
    <row r="2" spans="1:6" ht="17.100000000000001" customHeight="1">
      <c r="A2" s="152" t="s">
        <v>111</v>
      </c>
    </row>
    <row r="3" spans="1:6" ht="17.100000000000001" customHeight="1">
      <c r="A3" s="153" t="s">
        <v>112</v>
      </c>
    </row>
    <row r="4" spans="1:6" ht="26.1" customHeight="1">
      <c r="A4" s="154" t="s">
        <v>113</v>
      </c>
      <c r="B4" s="155"/>
      <c r="C4" s="156" t="s">
        <v>114</v>
      </c>
      <c r="D4" s="157" t="s">
        <v>115</v>
      </c>
      <c r="E4" s="158"/>
      <c r="F4" s="159" t="s">
        <v>116</v>
      </c>
    </row>
    <row r="5" spans="1:6" ht="12" customHeight="1">
      <c r="A5" s="160" t="s">
        <v>117</v>
      </c>
      <c r="B5" s="161"/>
      <c r="C5" s="162">
        <v>83547</v>
      </c>
      <c r="D5" s="163">
        <v>62872.98</v>
      </c>
      <c r="E5" s="164"/>
      <c r="F5" s="165" t="s">
        <v>118</v>
      </c>
    </row>
    <row r="6" spans="1:6" ht="12" customHeight="1">
      <c r="A6" s="160" t="s">
        <v>119</v>
      </c>
      <c r="B6" s="161"/>
      <c r="C6" s="162">
        <v>10960</v>
      </c>
      <c r="D6" s="163">
        <v>85746.91</v>
      </c>
      <c r="E6" s="164"/>
      <c r="F6" s="165" t="s">
        <v>120</v>
      </c>
    </row>
    <row r="7" spans="1:6" ht="12" customHeight="1">
      <c r="A7" s="160" t="s">
        <v>121</v>
      </c>
      <c r="B7" s="161"/>
      <c r="C7" s="162">
        <v>84484</v>
      </c>
      <c r="D7" s="163">
        <v>65437.16</v>
      </c>
      <c r="E7" s="164"/>
      <c r="F7" s="165" t="s">
        <v>120</v>
      </c>
    </row>
    <row r="8" spans="1:6" ht="12" customHeight="1">
      <c r="A8" s="160" t="s">
        <v>122</v>
      </c>
      <c r="B8" s="161"/>
      <c r="C8" s="162">
        <v>13330</v>
      </c>
      <c r="D8" s="163">
        <v>52249.5</v>
      </c>
      <c r="E8" s="164"/>
      <c r="F8" s="165" t="s">
        <v>123</v>
      </c>
    </row>
    <row r="9" spans="1:6" ht="12" customHeight="1">
      <c r="A9" s="160" t="s">
        <v>124</v>
      </c>
      <c r="B9" s="161"/>
      <c r="C9" s="162">
        <v>88584</v>
      </c>
      <c r="D9" s="163">
        <v>63200</v>
      </c>
      <c r="E9" s="164"/>
      <c r="F9" s="165" t="s">
        <v>125</v>
      </c>
    </row>
    <row r="10" spans="1:6" ht="21" customHeight="1">
      <c r="A10" s="160" t="s">
        <v>126</v>
      </c>
      <c r="B10" s="161"/>
      <c r="C10" s="162">
        <v>17320</v>
      </c>
      <c r="D10" s="163">
        <v>322385.71999999997</v>
      </c>
      <c r="E10" s="164"/>
      <c r="F10" s="165" t="s">
        <v>127</v>
      </c>
    </row>
    <row r="11" spans="1:6" ht="12.95" customHeight="1">
      <c r="A11" s="160" t="s">
        <v>128</v>
      </c>
      <c r="B11" s="161"/>
      <c r="C11" s="162">
        <v>18165</v>
      </c>
      <c r="D11" s="163">
        <v>942607.93</v>
      </c>
      <c r="E11" s="164"/>
      <c r="F11" s="165" t="s">
        <v>129</v>
      </c>
    </row>
    <row r="12" spans="1:6" ht="11.1" customHeight="1">
      <c r="A12" s="160" t="s">
        <v>130</v>
      </c>
      <c r="B12" s="161"/>
      <c r="C12" s="162">
        <v>32920</v>
      </c>
      <c r="D12" s="163">
        <v>86818.5</v>
      </c>
      <c r="E12" s="164"/>
      <c r="F12" s="166" t="s">
        <v>131</v>
      </c>
    </row>
    <row r="13" spans="1:6" ht="12" customHeight="1">
      <c r="A13" s="160" t="s">
        <v>132</v>
      </c>
      <c r="B13" s="161"/>
      <c r="C13" s="162">
        <v>33040</v>
      </c>
      <c r="D13" s="163">
        <v>57144.34</v>
      </c>
      <c r="E13" s="164"/>
      <c r="F13" s="165" t="s">
        <v>118</v>
      </c>
    </row>
    <row r="14" spans="1:6" ht="12" customHeight="1">
      <c r="A14" s="160" t="s">
        <v>133</v>
      </c>
      <c r="B14" s="161"/>
      <c r="C14" s="162">
        <v>82332</v>
      </c>
      <c r="D14" s="163">
        <v>136915.68</v>
      </c>
      <c r="E14" s="164"/>
      <c r="F14" s="165" t="s">
        <v>120</v>
      </c>
    </row>
    <row r="15" spans="1:6" ht="12" customHeight="1">
      <c r="A15" s="160" t="s">
        <v>134</v>
      </c>
      <c r="B15" s="161"/>
      <c r="C15" s="162">
        <v>81367</v>
      </c>
      <c r="D15" s="163">
        <v>833089.02</v>
      </c>
      <c r="E15" s="164"/>
      <c r="F15" s="165" t="s">
        <v>135</v>
      </c>
    </row>
    <row r="16" spans="1:6" ht="12" customHeight="1">
      <c r="A16" s="160" t="s">
        <v>136</v>
      </c>
      <c r="B16" s="161"/>
      <c r="C16" s="162">
        <v>87246</v>
      </c>
      <c r="D16" s="163">
        <v>128751</v>
      </c>
      <c r="E16" s="164"/>
      <c r="F16" s="165" t="s">
        <v>137</v>
      </c>
    </row>
    <row r="17" spans="1:6" ht="12" customHeight="1">
      <c r="A17" s="160" t="s">
        <v>138</v>
      </c>
      <c r="B17" s="161"/>
      <c r="C17" s="162">
        <v>88662</v>
      </c>
      <c r="D17" s="163">
        <v>64957.65</v>
      </c>
      <c r="E17" s="164"/>
      <c r="F17" s="165" t="s">
        <v>139</v>
      </c>
    </row>
    <row r="18" spans="1:6" ht="12" customHeight="1">
      <c r="A18" s="160" t="s">
        <v>140</v>
      </c>
      <c r="B18" s="161"/>
      <c r="C18" s="162">
        <v>82491</v>
      </c>
      <c r="D18" s="163">
        <v>116134.29</v>
      </c>
      <c r="E18" s="164"/>
      <c r="F18" s="165" t="s">
        <v>141</v>
      </c>
    </row>
    <row r="19" spans="1:6" ht="12" customHeight="1">
      <c r="A19" s="160" t="s">
        <v>142</v>
      </c>
      <c r="B19" s="161"/>
      <c r="C19" s="162">
        <v>85932</v>
      </c>
      <c r="D19" s="163">
        <v>54122.39</v>
      </c>
      <c r="E19" s="164"/>
      <c r="F19" s="165" t="s">
        <v>143</v>
      </c>
    </row>
    <row r="20" spans="1:6" ht="12" customHeight="1">
      <c r="A20" s="160" t="s">
        <v>144</v>
      </c>
      <c r="B20" s="161"/>
      <c r="C20" s="162">
        <v>88315</v>
      </c>
      <c r="D20" s="163">
        <v>54463.15</v>
      </c>
      <c r="E20" s="164"/>
      <c r="F20" s="165" t="s">
        <v>118</v>
      </c>
    </row>
    <row r="21" spans="1:6" ht="12" customHeight="1">
      <c r="A21" s="160" t="s">
        <v>145</v>
      </c>
      <c r="B21" s="161"/>
      <c r="C21" s="162">
        <v>88648</v>
      </c>
      <c r="D21" s="163">
        <v>119309.77</v>
      </c>
      <c r="E21" s="164"/>
      <c r="F21" s="165" t="s">
        <v>146</v>
      </c>
    </row>
    <row r="22" spans="1:6" ht="12" customHeight="1">
      <c r="A22" s="160" t="s">
        <v>147</v>
      </c>
      <c r="B22" s="161"/>
      <c r="C22" s="162">
        <v>87401</v>
      </c>
      <c r="D22" s="163">
        <v>550599.04</v>
      </c>
      <c r="E22" s="164"/>
      <c r="F22" s="165" t="s">
        <v>148</v>
      </c>
    </row>
    <row r="23" spans="1:6" ht="12" customHeight="1">
      <c r="A23" s="160" t="s">
        <v>149</v>
      </c>
      <c r="B23" s="161"/>
      <c r="C23" s="162">
        <v>88574</v>
      </c>
      <c r="D23" s="163">
        <v>120648.5</v>
      </c>
      <c r="E23" s="164"/>
      <c r="F23" s="166" t="s">
        <v>150</v>
      </c>
    </row>
    <row r="24" spans="1:6" ht="15" customHeight="1">
      <c r="A24" s="160" t="s">
        <v>151</v>
      </c>
      <c r="B24" s="161"/>
      <c r="C24" s="162">
        <v>85264</v>
      </c>
      <c r="D24" s="163">
        <v>163906</v>
      </c>
      <c r="E24" s="164"/>
      <c r="F24" s="165" t="s">
        <v>152</v>
      </c>
    </row>
    <row r="25" spans="1:6" ht="12" customHeight="1">
      <c r="A25" s="160" t="s">
        <v>153</v>
      </c>
      <c r="B25" s="161"/>
      <c r="C25" s="162">
        <v>87181</v>
      </c>
      <c r="D25" s="163">
        <v>73799</v>
      </c>
      <c r="E25" s="164"/>
      <c r="F25" s="166" t="s">
        <v>154</v>
      </c>
    </row>
    <row r="26" spans="1:6" ht="12" customHeight="1">
      <c r="A26" s="160" t="s">
        <v>155</v>
      </c>
      <c r="B26" s="161"/>
      <c r="C26" s="162">
        <v>27070</v>
      </c>
      <c r="D26" s="163">
        <v>288874.63</v>
      </c>
      <c r="E26" s="164"/>
      <c r="F26" s="165" t="s">
        <v>120</v>
      </c>
    </row>
    <row r="27" spans="1:6" ht="12" customHeight="1">
      <c r="A27" s="160" t="s">
        <v>156</v>
      </c>
      <c r="B27" s="161"/>
      <c r="C27" s="162">
        <v>29505</v>
      </c>
      <c r="D27" s="163">
        <v>50356.09</v>
      </c>
      <c r="E27" s="164"/>
      <c r="F27" s="167" t="s">
        <v>157</v>
      </c>
    </row>
    <row r="28" spans="1:6" ht="12" customHeight="1">
      <c r="A28" s="160" t="s">
        <v>158</v>
      </c>
      <c r="B28" s="161"/>
      <c r="C28" s="162">
        <v>29680</v>
      </c>
      <c r="D28" s="163">
        <v>135199</v>
      </c>
      <c r="E28" s="164"/>
      <c r="F28" s="165" t="s">
        <v>159</v>
      </c>
    </row>
    <row r="29" spans="1:6" ht="12" customHeight="1">
      <c r="A29" s="160" t="s">
        <v>160</v>
      </c>
      <c r="B29" s="161"/>
      <c r="C29" s="162">
        <v>29920</v>
      </c>
      <c r="D29" s="163">
        <v>386832</v>
      </c>
      <c r="E29" s="164"/>
      <c r="F29" s="165" t="s">
        <v>118</v>
      </c>
    </row>
    <row r="30" spans="1:6" ht="12" customHeight="1">
      <c r="A30" s="160" t="s">
        <v>161</v>
      </c>
      <c r="B30" s="161"/>
      <c r="C30" s="162">
        <v>31325</v>
      </c>
      <c r="D30" s="163">
        <v>114417.81</v>
      </c>
      <c r="E30" s="164"/>
      <c r="F30" s="165" t="s">
        <v>162</v>
      </c>
    </row>
    <row r="31" spans="1:6" ht="12" customHeight="1">
      <c r="A31" s="160" t="s">
        <v>163</v>
      </c>
      <c r="B31" s="161"/>
      <c r="C31" s="162">
        <v>87257</v>
      </c>
      <c r="D31" s="163">
        <v>184000</v>
      </c>
      <c r="E31" s="164"/>
      <c r="F31" s="165" t="s">
        <v>164</v>
      </c>
    </row>
    <row r="32" spans="1:6" ht="12" customHeight="1">
      <c r="A32" s="160" t="s">
        <v>165</v>
      </c>
      <c r="B32" s="161"/>
      <c r="C32" s="162">
        <v>33610</v>
      </c>
      <c r="D32" s="163">
        <v>149202.13</v>
      </c>
      <c r="E32" s="164"/>
      <c r="F32" s="165" t="s">
        <v>120</v>
      </c>
    </row>
    <row r="33" spans="1:6" ht="12" customHeight="1">
      <c r="A33" s="160" t="s">
        <v>166</v>
      </c>
      <c r="B33" s="161"/>
      <c r="C33" s="162">
        <v>83848</v>
      </c>
      <c r="D33" s="163">
        <v>298200</v>
      </c>
      <c r="E33" s="164"/>
      <c r="F33" s="165" t="s">
        <v>167</v>
      </c>
    </row>
    <row r="34" spans="1:6" ht="12" customHeight="1">
      <c r="A34" s="160" t="s">
        <v>168</v>
      </c>
      <c r="B34" s="161"/>
      <c r="C34" s="162">
        <v>35683</v>
      </c>
      <c r="D34" s="163">
        <v>114648.82</v>
      </c>
      <c r="E34" s="164"/>
      <c r="F34" s="165" t="s">
        <v>169</v>
      </c>
    </row>
    <row r="35" spans="1:6" ht="12" customHeight="1">
      <c r="A35" s="160" t="s">
        <v>170</v>
      </c>
      <c r="B35" s="161"/>
      <c r="C35" s="162">
        <v>87975</v>
      </c>
      <c r="D35" s="163">
        <v>229652.56</v>
      </c>
      <c r="E35" s="164"/>
      <c r="F35" s="165" t="s">
        <v>139</v>
      </c>
    </row>
    <row r="36" spans="1:6" ht="12" customHeight="1">
      <c r="A36" s="160" t="s">
        <v>171</v>
      </c>
      <c r="B36" s="161"/>
      <c r="C36" s="162">
        <v>83870</v>
      </c>
      <c r="D36" s="163">
        <v>503240.03</v>
      </c>
      <c r="E36" s="164"/>
      <c r="F36" s="165" t="s">
        <v>172</v>
      </c>
    </row>
    <row r="37" spans="1:6" ht="12" customHeight="1">
      <c r="A37" s="160" t="s">
        <v>173</v>
      </c>
      <c r="B37" s="161"/>
      <c r="C37" s="162">
        <v>86944</v>
      </c>
      <c r="D37" s="163">
        <v>181336.52</v>
      </c>
      <c r="E37" s="164"/>
      <c r="F37" s="165" t="s">
        <v>174</v>
      </c>
    </row>
    <row r="38" spans="1:6" ht="12" customHeight="1">
      <c r="A38" s="160" t="s">
        <v>175</v>
      </c>
      <c r="B38" s="161"/>
      <c r="C38" s="162">
        <v>88484</v>
      </c>
      <c r="D38" s="163">
        <v>304021.08</v>
      </c>
      <c r="E38" s="164"/>
      <c r="F38" s="165" t="s">
        <v>176</v>
      </c>
    </row>
    <row r="39" spans="1:6" ht="12" customHeight="1">
      <c r="A39" s="160" t="s">
        <v>177</v>
      </c>
      <c r="B39" s="161"/>
      <c r="C39" s="162">
        <v>39976</v>
      </c>
      <c r="D39" s="163">
        <v>473729.4</v>
      </c>
      <c r="E39" s="164"/>
      <c r="F39" s="165" t="s">
        <v>178</v>
      </c>
    </row>
    <row r="40" spans="1:6" ht="12" customHeight="1">
      <c r="A40" s="160" t="s">
        <v>179</v>
      </c>
      <c r="B40" s="161"/>
      <c r="C40" s="162">
        <v>82060</v>
      </c>
      <c r="D40" s="163">
        <v>116840.18</v>
      </c>
      <c r="E40" s="164"/>
      <c r="F40" s="166" t="s">
        <v>180</v>
      </c>
    </row>
    <row r="41" spans="1:6" ht="12" customHeight="1">
      <c r="A41" s="160" t="s">
        <v>181</v>
      </c>
      <c r="B41" s="161"/>
      <c r="C41" s="162">
        <v>87340</v>
      </c>
      <c r="D41" s="163">
        <v>82721.2</v>
      </c>
      <c r="E41" s="164"/>
      <c r="F41" s="166" t="s">
        <v>182</v>
      </c>
    </row>
    <row r="42" spans="1:6" ht="12" customHeight="1">
      <c r="A42" s="160" t="s">
        <v>183</v>
      </c>
      <c r="B42" s="161"/>
      <c r="C42" s="162">
        <v>86264</v>
      </c>
      <c r="D42" s="163">
        <v>53000</v>
      </c>
      <c r="E42" s="164"/>
      <c r="F42" s="166" t="s">
        <v>184</v>
      </c>
    </row>
    <row r="43" spans="1:6" ht="12" customHeight="1">
      <c r="A43" s="160" t="s">
        <v>185</v>
      </c>
      <c r="B43" s="161"/>
      <c r="C43" s="162">
        <v>88594</v>
      </c>
      <c r="D43" s="163">
        <v>181314.15</v>
      </c>
      <c r="E43" s="164"/>
      <c r="F43" s="166" t="s">
        <v>186</v>
      </c>
    </row>
    <row r="44" spans="1:6" ht="12" customHeight="1">
      <c r="A44" s="160" t="s">
        <v>187</v>
      </c>
      <c r="B44" s="161"/>
      <c r="C44" s="162">
        <v>43683</v>
      </c>
      <c r="D44" s="163">
        <v>67976.31</v>
      </c>
      <c r="E44" s="164"/>
      <c r="F44" s="166" t="s">
        <v>131</v>
      </c>
    </row>
    <row r="45" spans="1:6" ht="12" customHeight="1">
      <c r="A45" s="160" t="s">
        <v>188</v>
      </c>
      <c r="B45" s="161"/>
      <c r="C45" s="162">
        <v>45610</v>
      </c>
      <c r="D45" s="163">
        <v>72085.14</v>
      </c>
      <c r="E45" s="164"/>
      <c r="F45" s="165" t="s">
        <v>120</v>
      </c>
    </row>
    <row r="46" spans="1:6" ht="12.95" customHeight="1">
      <c r="A46" s="160" t="s">
        <v>189</v>
      </c>
      <c r="B46" s="161"/>
      <c r="C46" s="162">
        <v>87278</v>
      </c>
      <c r="D46" s="163">
        <v>113335.62</v>
      </c>
      <c r="E46" s="164"/>
      <c r="F46" s="165" t="s">
        <v>190</v>
      </c>
    </row>
    <row r="47" spans="1:6" ht="12" customHeight="1">
      <c r="A47" s="160" t="s">
        <v>191</v>
      </c>
      <c r="B47" s="161"/>
      <c r="C47" s="162">
        <v>86862</v>
      </c>
      <c r="D47" s="163">
        <v>72990.86</v>
      </c>
      <c r="E47" s="164"/>
      <c r="F47" s="166" t="s">
        <v>192</v>
      </c>
    </row>
    <row r="48" spans="1:6" ht="12" customHeight="1">
      <c r="A48" s="160" t="s">
        <v>193</v>
      </c>
      <c r="B48" s="161"/>
      <c r="C48" s="162">
        <v>60818</v>
      </c>
      <c r="D48" s="163">
        <v>333799.15999999997</v>
      </c>
      <c r="E48" s="164"/>
      <c r="F48" s="165" t="s">
        <v>194</v>
      </c>
    </row>
    <row r="49" spans="1:6" ht="12" customHeight="1">
      <c r="A49" s="160" t="s">
        <v>195</v>
      </c>
      <c r="B49" s="161"/>
      <c r="C49" s="162">
        <v>47923</v>
      </c>
      <c r="D49" s="163">
        <v>255012.52</v>
      </c>
      <c r="E49" s="164"/>
      <c r="F49" s="165" t="s">
        <v>196</v>
      </c>
    </row>
    <row r="50" spans="1:6" ht="12" customHeight="1">
      <c r="A50" s="160" t="s">
        <v>197</v>
      </c>
      <c r="B50" s="161"/>
      <c r="C50" s="162">
        <v>52120</v>
      </c>
      <c r="D50" s="163">
        <v>269749.46000000002</v>
      </c>
      <c r="E50" s="164"/>
      <c r="F50" s="165" t="s">
        <v>120</v>
      </c>
    </row>
    <row r="51" spans="1:6" ht="12" customHeight="1">
      <c r="A51" s="160" t="s">
        <v>198</v>
      </c>
      <c r="B51" s="161"/>
      <c r="C51" s="162">
        <v>52199</v>
      </c>
      <c r="D51" s="163">
        <v>82275.78</v>
      </c>
      <c r="E51" s="164"/>
      <c r="F51" s="165" t="s">
        <v>129</v>
      </c>
    </row>
    <row r="52" spans="1:6" ht="12" customHeight="1">
      <c r="A52" s="160" t="s">
        <v>199</v>
      </c>
      <c r="B52" s="161"/>
      <c r="C52" s="162">
        <v>84623</v>
      </c>
      <c r="D52" s="163">
        <v>70633.5</v>
      </c>
      <c r="E52" s="164"/>
      <c r="F52" s="166" t="s">
        <v>200</v>
      </c>
    </row>
    <row r="53" spans="1:6" ht="12" customHeight="1">
      <c r="A53" s="160" t="s">
        <v>201</v>
      </c>
      <c r="B53" s="161"/>
      <c r="C53" s="162">
        <v>83777</v>
      </c>
      <c r="D53" s="163">
        <v>170617.38</v>
      </c>
      <c r="E53" s="164"/>
      <c r="F53" s="165" t="s">
        <v>120</v>
      </c>
    </row>
    <row r="54" spans="1:6" ht="12" customHeight="1">
      <c r="A54" s="160" t="s">
        <v>202</v>
      </c>
      <c r="B54" s="161"/>
      <c r="C54" s="162">
        <v>53950</v>
      </c>
      <c r="D54" s="163">
        <v>63021.52</v>
      </c>
      <c r="E54" s="164"/>
      <c r="F54" s="165" t="s">
        <v>120</v>
      </c>
    </row>
    <row r="55" spans="1:6" ht="12" customHeight="1">
      <c r="A55" s="160" t="s">
        <v>203</v>
      </c>
      <c r="B55" s="161"/>
      <c r="C55" s="162">
        <v>58844</v>
      </c>
      <c r="D55" s="163">
        <v>113099.08</v>
      </c>
      <c r="E55" s="164"/>
      <c r="F55" s="165" t="s">
        <v>204</v>
      </c>
    </row>
    <row r="56" spans="1:6" ht="12" customHeight="1">
      <c r="A56" s="160" t="s">
        <v>205</v>
      </c>
      <c r="B56" s="161"/>
      <c r="C56" s="162">
        <v>81820</v>
      </c>
      <c r="D56" s="163">
        <v>130267.36</v>
      </c>
      <c r="E56" s="164"/>
      <c r="F56" s="165" t="s">
        <v>204</v>
      </c>
    </row>
    <row r="57" spans="1:6" ht="12" customHeight="1">
      <c r="A57" s="168"/>
      <c r="B57" s="169"/>
      <c r="C57" s="170"/>
      <c r="D57" s="168"/>
      <c r="E57" s="169"/>
      <c r="F57" s="170"/>
    </row>
    <row r="58" spans="1:6" ht="24" customHeight="1">
      <c r="A58" s="154" t="s">
        <v>113</v>
      </c>
      <c r="B58" s="155"/>
      <c r="C58" s="156" t="s">
        <v>114</v>
      </c>
      <c r="D58" s="157" t="s">
        <v>115</v>
      </c>
      <c r="E58" s="158"/>
      <c r="F58" s="159" t="s">
        <v>116</v>
      </c>
    </row>
    <row r="59" spans="1:6" ht="12" customHeight="1">
      <c r="A59" s="160" t="s">
        <v>206</v>
      </c>
      <c r="B59" s="161"/>
      <c r="C59" s="162">
        <v>87848</v>
      </c>
      <c r="D59" s="163">
        <v>86253.75</v>
      </c>
      <c r="E59" s="164"/>
      <c r="F59" s="166" t="s">
        <v>207</v>
      </c>
    </row>
    <row r="60" spans="1:6" ht="12" customHeight="1">
      <c r="A60" s="160" t="s">
        <v>208</v>
      </c>
      <c r="B60" s="161"/>
      <c r="C60" s="162">
        <v>86537</v>
      </c>
      <c r="D60" s="163">
        <v>75256.25</v>
      </c>
      <c r="E60" s="164"/>
      <c r="F60" s="165" t="s">
        <v>118</v>
      </c>
    </row>
    <row r="61" spans="1:6" ht="12" customHeight="1">
      <c r="A61" s="160" t="s">
        <v>209</v>
      </c>
      <c r="B61" s="161"/>
      <c r="C61" s="162">
        <v>39630</v>
      </c>
      <c r="D61" s="163">
        <v>108910.16</v>
      </c>
      <c r="E61" s="164"/>
      <c r="F61" s="165" t="s">
        <v>204</v>
      </c>
    </row>
    <row r="62" spans="1:6" ht="12" customHeight="1">
      <c r="A62" s="160" t="s">
        <v>210</v>
      </c>
      <c r="B62" s="161"/>
      <c r="C62" s="162">
        <v>87696</v>
      </c>
      <c r="D62" s="163">
        <v>163502.1</v>
      </c>
      <c r="E62" s="164"/>
      <c r="F62" s="165" t="s">
        <v>194</v>
      </c>
    </row>
    <row r="63" spans="1:6" ht="12" customHeight="1">
      <c r="A63" s="160" t="s">
        <v>211</v>
      </c>
      <c r="B63" s="161"/>
      <c r="C63" s="162">
        <v>61927</v>
      </c>
      <c r="D63" s="163">
        <v>147715.26</v>
      </c>
      <c r="E63" s="164"/>
      <c r="F63" s="165" t="s">
        <v>212</v>
      </c>
    </row>
    <row r="64" spans="1:6" ht="12" customHeight="1">
      <c r="A64" s="160" t="s">
        <v>213</v>
      </c>
      <c r="B64" s="161"/>
      <c r="C64" s="162">
        <v>88087</v>
      </c>
      <c r="D64" s="163">
        <v>937053.34</v>
      </c>
      <c r="E64" s="164"/>
      <c r="F64" s="165" t="s">
        <v>214</v>
      </c>
    </row>
    <row r="65" spans="1:6" ht="12" customHeight="1">
      <c r="A65" s="160" t="s">
        <v>215</v>
      </c>
      <c r="B65" s="161"/>
      <c r="C65" s="162">
        <v>88303</v>
      </c>
      <c r="D65" s="163">
        <v>335804.22</v>
      </c>
      <c r="E65" s="164"/>
      <c r="F65" s="165" t="s">
        <v>118</v>
      </c>
    </row>
    <row r="66" spans="1:6" ht="12" customHeight="1">
      <c r="A66" s="160" t="s">
        <v>216</v>
      </c>
      <c r="B66" s="161"/>
      <c r="C66" s="162">
        <v>64845</v>
      </c>
      <c r="D66" s="163">
        <v>50361.440000000002</v>
      </c>
      <c r="E66" s="164"/>
      <c r="F66" s="165" t="s">
        <v>172</v>
      </c>
    </row>
    <row r="67" spans="1:6" ht="17.100000000000001" customHeight="1">
      <c r="A67" s="171">
        <v>21</v>
      </c>
    </row>
    <row r="68" spans="1:6" ht="26.1" customHeight="1">
      <c r="A68" s="172" t="s">
        <v>217</v>
      </c>
    </row>
    <row r="69" spans="1:6" ht="12" customHeight="1">
      <c r="A69" s="165" t="s">
        <v>218</v>
      </c>
    </row>
    <row r="70" spans="1:6" ht="12" customHeight="1">
      <c r="A70" s="165" t="s">
        <v>120</v>
      </c>
    </row>
    <row r="71" spans="1:6" ht="12" customHeight="1">
      <c r="A71" s="165" t="s">
        <v>120</v>
      </c>
    </row>
    <row r="72" spans="1:6" ht="12" customHeight="1">
      <c r="A72" s="165" t="s">
        <v>219</v>
      </c>
    </row>
    <row r="73" spans="1:6" ht="12" customHeight="1">
      <c r="A73" s="165" t="s">
        <v>220</v>
      </c>
    </row>
    <row r="74" spans="1:6" ht="21" customHeight="1">
      <c r="A74" s="165" t="s">
        <v>221</v>
      </c>
    </row>
    <row r="75" spans="1:6" ht="12.95" customHeight="1">
      <c r="A75" s="165" t="s">
        <v>222</v>
      </c>
    </row>
    <row r="76" spans="1:6" ht="11.1" customHeight="1">
      <c r="A76" s="166" t="s">
        <v>223</v>
      </c>
    </row>
    <row r="77" spans="1:6" ht="12" customHeight="1">
      <c r="A77" s="165" t="s">
        <v>224</v>
      </c>
    </row>
    <row r="78" spans="1:6" ht="12" customHeight="1">
      <c r="A78" s="165" t="s">
        <v>120</v>
      </c>
    </row>
    <row r="79" spans="1:6" ht="12" customHeight="1">
      <c r="A79" s="165" t="s">
        <v>225</v>
      </c>
    </row>
    <row r="80" spans="1:6" ht="12" customHeight="1">
      <c r="A80" s="165" t="s">
        <v>226</v>
      </c>
    </row>
    <row r="81" spans="1:1" ht="12" customHeight="1">
      <c r="A81" s="165" t="s">
        <v>227</v>
      </c>
    </row>
    <row r="82" spans="1:1" ht="12" customHeight="1">
      <c r="A82" s="165" t="s">
        <v>228</v>
      </c>
    </row>
    <row r="83" spans="1:1" ht="12" customHeight="1">
      <c r="A83" s="165" t="s">
        <v>229</v>
      </c>
    </row>
    <row r="84" spans="1:1" ht="12" customHeight="1">
      <c r="A84" s="165" t="s">
        <v>224</v>
      </c>
    </row>
    <row r="85" spans="1:1" ht="12" customHeight="1">
      <c r="A85" s="165" t="s">
        <v>225</v>
      </c>
    </row>
    <row r="86" spans="1:1" ht="12" customHeight="1">
      <c r="A86" s="165" t="s">
        <v>230</v>
      </c>
    </row>
    <row r="87" spans="1:1" ht="12" customHeight="1">
      <c r="A87" s="166" t="s">
        <v>231</v>
      </c>
    </row>
    <row r="88" spans="1:1" ht="15" customHeight="1">
      <c r="A88" s="165" t="s">
        <v>232</v>
      </c>
    </row>
    <row r="89" spans="1:1" ht="12" customHeight="1">
      <c r="A89" s="166" t="s">
        <v>233</v>
      </c>
    </row>
    <row r="90" spans="1:1" ht="12" customHeight="1">
      <c r="A90" s="165" t="s">
        <v>120</v>
      </c>
    </row>
    <row r="91" spans="1:1" ht="12" customHeight="1">
      <c r="A91" s="167" t="s">
        <v>234</v>
      </c>
    </row>
    <row r="92" spans="1:1" ht="12" customHeight="1">
      <c r="A92" s="165" t="s">
        <v>235</v>
      </c>
    </row>
    <row r="93" spans="1:1" ht="12" customHeight="1">
      <c r="A93" s="165" t="s">
        <v>236</v>
      </c>
    </row>
    <row r="94" spans="1:1" ht="12" customHeight="1">
      <c r="A94" s="165" t="s">
        <v>237</v>
      </c>
    </row>
    <row r="95" spans="1:1" ht="12" customHeight="1">
      <c r="A95" s="165" t="s">
        <v>238</v>
      </c>
    </row>
    <row r="96" spans="1:1" ht="12" customHeight="1">
      <c r="A96" s="165" t="s">
        <v>120</v>
      </c>
    </row>
    <row r="97" spans="1:1" ht="12" customHeight="1">
      <c r="A97" s="165" t="s">
        <v>239</v>
      </c>
    </row>
    <row r="98" spans="1:1" ht="12" customHeight="1">
      <c r="A98" s="165" t="s">
        <v>240</v>
      </c>
    </row>
    <row r="99" spans="1:1" ht="12" customHeight="1">
      <c r="A99" s="165" t="s">
        <v>241</v>
      </c>
    </row>
    <row r="100" spans="1:1" ht="12" customHeight="1">
      <c r="A100" s="165" t="s">
        <v>242</v>
      </c>
    </row>
    <row r="101" spans="1:1" ht="12" customHeight="1">
      <c r="A101" s="165" t="s">
        <v>243</v>
      </c>
    </row>
    <row r="102" spans="1:1" ht="12" customHeight="1">
      <c r="A102" s="165" t="s">
        <v>244</v>
      </c>
    </row>
    <row r="103" spans="1:1" ht="12" customHeight="1">
      <c r="A103" s="165" t="s">
        <v>245</v>
      </c>
    </row>
    <row r="104" spans="1:1" ht="12" customHeight="1">
      <c r="A104" s="166" t="s">
        <v>246</v>
      </c>
    </row>
    <row r="105" spans="1:1" ht="12" customHeight="1">
      <c r="A105" s="166" t="s">
        <v>247</v>
      </c>
    </row>
    <row r="106" spans="1:1" ht="12" customHeight="1">
      <c r="A106" s="166" t="s">
        <v>248</v>
      </c>
    </row>
    <row r="107" spans="1:1" ht="12" customHeight="1">
      <c r="A107" s="166" t="s">
        <v>233</v>
      </c>
    </row>
    <row r="108" spans="1:1" ht="12" customHeight="1">
      <c r="A108" s="166" t="s">
        <v>223</v>
      </c>
    </row>
    <row r="109" spans="1:1" ht="12" customHeight="1">
      <c r="A109" s="165" t="s">
        <v>120</v>
      </c>
    </row>
    <row r="110" spans="1:1" ht="12.95" customHeight="1">
      <c r="A110" s="165" t="s">
        <v>249</v>
      </c>
    </row>
    <row r="111" spans="1:1" ht="12" customHeight="1">
      <c r="A111" s="166" t="s">
        <v>250</v>
      </c>
    </row>
    <row r="112" spans="1:1" ht="12" customHeight="1">
      <c r="A112" s="165" t="s">
        <v>194</v>
      </c>
    </row>
    <row r="113" spans="1:1" ht="12" customHeight="1">
      <c r="A113" s="165" t="s">
        <v>251</v>
      </c>
    </row>
    <row r="114" spans="1:1" ht="12" customHeight="1">
      <c r="A114" s="165" t="s">
        <v>120</v>
      </c>
    </row>
    <row r="115" spans="1:1" ht="12" customHeight="1">
      <c r="A115" s="165" t="s">
        <v>252</v>
      </c>
    </row>
    <row r="116" spans="1:1" ht="12" customHeight="1">
      <c r="A116" s="166" t="s">
        <v>248</v>
      </c>
    </row>
    <row r="117" spans="1:1" ht="12" customHeight="1">
      <c r="A117" s="165" t="s">
        <v>120</v>
      </c>
    </row>
    <row r="118" spans="1:1" ht="12" customHeight="1">
      <c r="A118" s="165" t="s">
        <v>120</v>
      </c>
    </row>
    <row r="119" spans="1:1" ht="12" customHeight="1">
      <c r="A119" s="165" t="s">
        <v>253</v>
      </c>
    </row>
    <row r="120" spans="1:1" ht="12" customHeight="1">
      <c r="A120" s="165" t="s">
        <v>253</v>
      </c>
    </row>
    <row r="121" spans="1:1" ht="12" customHeight="1">
      <c r="A121" s="170"/>
    </row>
    <row r="122" spans="1:1" ht="24" customHeight="1">
      <c r="A122" s="172" t="s">
        <v>217</v>
      </c>
    </row>
    <row r="123" spans="1:1" ht="12" customHeight="1">
      <c r="A123" s="166" t="s">
        <v>254</v>
      </c>
    </row>
    <row r="124" spans="1:1" ht="12" customHeight="1">
      <c r="A124" s="165" t="s">
        <v>255</v>
      </c>
    </row>
    <row r="125" spans="1:1" ht="12" customHeight="1">
      <c r="A125" s="165" t="s">
        <v>256</v>
      </c>
    </row>
    <row r="126" spans="1:1" ht="12" customHeight="1">
      <c r="A126" s="165" t="s">
        <v>256</v>
      </c>
    </row>
    <row r="127" spans="1:1" ht="12" customHeight="1">
      <c r="A127" s="165" t="s">
        <v>257</v>
      </c>
    </row>
    <row r="128" spans="1:1" ht="12" customHeight="1">
      <c r="A128" s="165" t="s">
        <v>258</v>
      </c>
    </row>
    <row r="129" spans="1:1" ht="12" customHeight="1">
      <c r="A129" s="165" t="s">
        <v>259</v>
      </c>
    </row>
    <row r="130" spans="1:1" ht="12" customHeight="1">
      <c r="A130" s="165" t="s">
        <v>242</v>
      </c>
    </row>
  </sheetData>
  <mergeCells count="126">
    <mergeCell ref="A64:B64"/>
    <mergeCell ref="D64:E64"/>
    <mergeCell ref="A65:B65"/>
    <mergeCell ref="D65:E65"/>
    <mergeCell ref="A66:B66"/>
    <mergeCell ref="D66:E66"/>
    <mergeCell ref="A61:B61"/>
    <mergeCell ref="D61:E61"/>
    <mergeCell ref="A62:B62"/>
    <mergeCell ref="D62:E62"/>
    <mergeCell ref="A63:B63"/>
    <mergeCell ref="D63:E63"/>
    <mergeCell ref="A58:B58"/>
    <mergeCell ref="D58:E58"/>
    <mergeCell ref="A59:B59"/>
    <mergeCell ref="D59:E59"/>
    <mergeCell ref="A60:B60"/>
    <mergeCell ref="D60:E60"/>
    <mergeCell ref="A55:B55"/>
    <mergeCell ref="D55:E55"/>
    <mergeCell ref="A56:B56"/>
    <mergeCell ref="D56:E56"/>
    <mergeCell ref="A57:B57"/>
    <mergeCell ref="D57:E57"/>
    <mergeCell ref="A52:B52"/>
    <mergeCell ref="D52:E52"/>
    <mergeCell ref="A53:B53"/>
    <mergeCell ref="D53:E53"/>
    <mergeCell ref="A54:B54"/>
    <mergeCell ref="D54:E54"/>
    <mergeCell ref="A49:B49"/>
    <mergeCell ref="D49:E49"/>
    <mergeCell ref="A50:B50"/>
    <mergeCell ref="D50:E50"/>
    <mergeCell ref="A51:B51"/>
    <mergeCell ref="D51:E51"/>
    <mergeCell ref="A46:B46"/>
    <mergeCell ref="D46:E46"/>
    <mergeCell ref="A47:B47"/>
    <mergeCell ref="D47:E47"/>
    <mergeCell ref="A48:B48"/>
    <mergeCell ref="D48:E48"/>
    <mergeCell ref="A43:B43"/>
    <mergeCell ref="D43:E43"/>
    <mergeCell ref="A44:B44"/>
    <mergeCell ref="D44:E44"/>
    <mergeCell ref="A45:B45"/>
    <mergeCell ref="D45:E45"/>
    <mergeCell ref="A40:B40"/>
    <mergeCell ref="D40:E40"/>
    <mergeCell ref="A41:B41"/>
    <mergeCell ref="D41:E41"/>
    <mergeCell ref="A42:B42"/>
    <mergeCell ref="D42:E42"/>
    <mergeCell ref="A37:B37"/>
    <mergeCell ref="D37:E37"/>
    <mergeCell ref="A38:B38"/>
    <mergeCell ref="D38:E38"/>
    <mergeCell ref="A39:B39"/>
    <mergeCell ref="D39:E39"/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selection activeCell="G39" sqref="G39"/>
    </sheetView>
  </sheetViews>
  <sheetFormatPr defaultColWidth="9.140625" defaultRowHeight="12.75"/>
  <cols>
    <col min="1" max="1" width="9.28515625" style="179" customWidth="1"/>
    <col min="2" max="2" width="9.28515625" style="175" customWidth="1"/>
    <col min="3" max="3" width="35" style="175" customWidth="1"/>
    <col min="4" max="4" width="8.28515625" style="175" customWidth="1"/>
    <col min="5" max="5" width="9.28515625" style="180" customWidth="1"/>
    <col min="6" max="17" width="8.140625" style="175" customWidth="1"/>
    <col min="18" max="18" width="29" style="175" customWidth="1"/>
    <col min="19" max="19" width="28" style="175" customWidth="1"/>
    <col min="20" max="20" width="14.85546875" style="175" customWidth="1"/>
    <col min="21" max="16384" width="9.140625" style="175"/>
  </cols>
  <sheetData>
    <row r="1" spans="1:18">
      <c r="A1" s="173" t="s">
        <v>1</v>
      </c>
      <c r="B1" s="173"/>
      <c r="C1" s="173"/>
      <c r="D1" s="173"/>
      <c r="E1" s="173"/>
      <c r="F1" s="173"/>
      <c r="G1" s="174"/>
      <c r="H1" s="174"/>
      <c r="I1" s="174"/>
      <c r="J1" s="174"/>
      <c r="K1" s="174"/>
      <c r="L1" s="174"/>
      <c r="M1" s="174"/>
      <c r="N1" s="174"/>
      <c r="R1" s="176"/>
    </row>
    <row r="2" spans="1:18">
      <c r="A2" s="177" t="s">
        <v>261</v>
      </c>
      <c r="B2" s="177"/>
      <c r="C2" s="177"/>
      <c r="D2" s="177"/>
      <c r="E2" s="177"/>
      <c r="F2" s="177"/>
      <c r="G2" s="174"/>
      <c r="H2" s="174"/>
      <c r="I2" s="174"/>
      <c r="J2" s="174"/>
      <c r="K2" s="174"/>
      <c r="L2" s="174"/>
      <c r="M2" s="174"/>
      <c r="N2" s="174"/>
    </row>
    <row r="3" spans="1:18">
      <c r="A3" s="178" t="s">
        <v>59</v>
      </c>
      <c r="B3" s="178"/>
      <c r="C3" s="178"/>
      <c r="D3" s="178"/>
      <c r="E3" s="178"/>
      <c r="F3" s="178"/>
    </row>
    <row r="4" spans="1:18">
      <c r="C4" s="179"/>
    </row>
    <row r="5" spans="1:18">
      <c r="C5" s="174" t="s">
        <v>262</v>
      </c>
      <c r="E5" s="181">
        <v>96</v>
      </c>
    </row>
    <row r="6" spans="1:18">
      <c r="C6" s="174" t="s">
        <v>263</v>
      </c>
      <c r="E6" s="181">
        <v>1</v>
      </c>
    </row>
    <row r="7" spans="1:18">
      <c r="C7" s="174" t="s">
        <v>264</v>
      </c>
      <c r="E7" s="182">
        <v>1</v>
      </c>
    </row>
    <row r="8" spans="1:18" ht="13.5" thickBot="1">
      <c r="A8" s="183"/>
      <c r="B8" s="184"/>
      <c r="C8" s="185"/>
      <c r="D8" s="186" t="s">
        <v>265</v>
      </c>
      <c r="E8" s="187">
        <f>E5+E6-E7</f>
        <v>96</v>
      </c>
      <c r="F8" s="186"/>
    </row>
    <row r="9" spans="1:18">
      <c r="A9" s="188" t="s">
        <v>266</v>
      </c>
      <c r="B9" s="188"/>
      <c r="C9" s="188"/>
      <c r="D9" s="188"/>
      <c r="E9" s="188"/>
      <c r="F9" s="188"/>
    </row>
    <row r="10" spans="1:18" ht="38.25">
      <c r="A10" s="189" t="s">
        <v>267</v>
      </c>
      <c r="C10" s="174"/>
      <c r="D10" s="174"/>
      <c r="E10" s="190"/>
      <c r="F10" s="174"/>
    </row>
    <row r="11" spans="1:18">
      <c r="A11" s="191" t="s">
        <v>60</v>
      </c>
      <c r="B11" s="191"/>
      <c r="C11" s="191"/>
      <c r="D11" s="191"/>
      <c r="E11" s="191"/>
      <c r="F11" s="191"/>
      <c r="G11" s="192"/>
      <c r="H11" s="192"/>
      <c r="J11" s="174"/>
      <c r="K11" s="174"/>
      <c r="L11" s="174"/>
      <c r="M11" s="174"/>
      <c r="N11" s="174"/>
      <c r="O11" s="174"/>
      <c r="P11" s="174"/>
    </row>
    <row r="12" spans="1:18">
      <c r="A12" s="193">
        <v>201</v>
      </c>
      <c r="B12" s="174" t="s">
        <v>268</v>
      </c>
      <c r="E12" s="181">
        <v>3</v>
      </c>
      <c r="J12" s="194"/>
      <c r="K12" s="194"/>
      <c r="L12" s="194"/>
      <c r="M12" s="194"/>
      <c r="N12" s="194"/>
      <c r="O12" s="194"/>
      <c r="P12" s="194"/>
    </row>
    <row r="13" spans="1:18">
      <c r="A13" s="195">
        <v>50</v>
      </c>
      <c r="B13" s="174" t="s">
        <v>269</v>
      </c>
      <c r="E13" s="181">
        <v>2</v>
      </c>
      <c r="I13" s="194"/>
      <c r="J13" s="194"/>
      <c r="K13" s="194"/>
      <c r="L13" s="194"/>
      <c r="M13" s="194"/>
      <c r="N13" s="194"/>
      <c r="O13" s="194"/>
      <c r="P13" s="194"/>
    </row>
    <row r="14" spans="1:18">
      <c r="A14" s="193">
        <v>925</v>
      </c>
      <c r="B14" s="174" t="s">
        <v>270</v>
      </c>
      <c r="D14" s="196"/>
      <c r="E14" s="181">
        <v>2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</row>
    <row r="15" spans="1:18">
      <c r="A15" s="193">
        <v>922</v>
      </c>
      <c r="B15" s="174" t="s">
        <v>271</v>
      </c>
      <c r="D15" s="197"/>
      <c r="E15" s="181">
        <v>3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</row>
    <row r="16" spans="1:18">
      <c r="A16" s="193">
        <v>901</v>
      </c>
      <c r="B16" s="174" t="s">
        <v>272</v>
      </c>
      <c r="D16" s="196"/>
      <c r="E16" s="181">
        <v>5</v>
      </c>
      <c r="F16" s="174"/>
      <c r="G16" s="174"/>
      <c r="H16" s="174"/>
      <c r="I16" s="174"/>
      <c r="J16" s="174"/>
      <c r="K16" s="174"/>
      <c r="L16" s="174"/>
      <c r="M16" s="174"/>
      <c r="N16" s="174"/>
      <c r="O16" s="174"/>
    </row>
    <row r="17" spans="1:15">
      <c r="A17" s="195">
        <v>30</v>
      </c>
      <c r="B17" s="174" t="s">
        <v>273</v>
      </c>
      <c r="D17" s="196"/>
      <c r="E17" s="181">
        <v>2</v>
      </c>
      <c r="F17" s="174"/>
      <c r="G17" s="174"/>
      <c r="H17" s="174"/>
      <c r="I17" s="174"/>
      <c r="J17" s="174"/>
      <c r="K17" s="174"/>
      <c r="L17" s="174"/>
      <c r="M17" s="174"/>
      <c r="N17" s="174"/>
      <c r="O17" s="174"/>
    </row>
    <row r="18" spans="1:15">
      <c r="A18" s="195">
        <v>92</v>
      </c>
      <c r="B18" s="174" t="s">
        <v>274</v>
      </c>
      <c r="D18" s="196"/>
      <c r="E18" s="181">
        <v>3</v>
      </c>
      <c r="F18" s="174"/>
      <c r="G18" s="174"/>
      <c r="H18" s="174"/>
      <c r="I18" s="174"/>
      <c r="J18" s="174"/>
      <c r="K18" s="174"/>
      <c r="L18" s="174"/>
      <c r="M18" s="174"/>
      <c r="N18" s="174"/>
      <c r="O18" s="174"/>
    </row>
    <row r="19" spans="1:15">
      <c r="A19" s="193">
        <v>924</v>
      </c>
      <c r="B19" s="174" t="s">
        <v>275</v>
      </c>
      <c r="D19" s="197"/>
      <c r="E19" s="181">
        <v>2</v>
      </c>
      <c r="F19" s="174"/>
      <c r="G19" s="174"/>
      <c r="H19" s="174"/>
      <c r="I19" s="174"/>
      <c r="J19" s="174"/>
      <c r="K19" s="174"/>
      <c r="L19" s="174"/>
      <c r="M19" s="174"/>
      <c r="N19" s="174"/>
      <c r="O19" s="174"/>
    </row>
    <row r="20" spans="1:15">
      <c r="A20" s="193">
        <v>923</v>
      </c>
      <c r="B20" s="174" t="s">
        <v>276</v>
      </c>
      <c r="D20" s="197"/>
      <c r="E20" s="181">
        <v>1</v>
      </c>
      <c r="F20" s="174"/>
      <c r="G20" s="174"/>
      <c r="H20" s="174"/>
      <c r="I20" s="174"/>
      <c r="J20" s="174"/>
      <c r="K20" s="174"/>
      <c r="L20" s="174"/>
      <c r="M20" s="174"/>
      <c r="N20" s="174"/>
      <c r="O20" s="174"/>
    </row>
    <row r="21" spans="1:15">
      <c r="A21" s="195">
        <v>14</v>
      </c>
      <c r="B21" s="174" t="s">
        <v>277</v>
      </c>
      <c r="D21" s="196"/>
      <c r="E21" s="181">
        <v>1</v>
      </c>
      <c r="F21" s="174"/>
      <c r="G21" s="174"/>
      <c r="H21" s="174"/>
      <c r="I21" s="174"/>
      <c r="J21" s="174"/>
      <c r="K21" s="174"/>
      <c r="L21" s="174"/>
      <c r="M21" s="174"/>
      <c r="N21" s="174"/>
      <c r="O21" s="174"/>
    </row>
    <row r="22" spans="1:15">
      <c r="A22" s="195">
        <v>5</v>
      </c>
      <c r="B22" s="174" t="s">
        <v>278</v>
      </c>
      <c r="D22" s="196"/>
      <c r="E22" s="181">
        <v>4</v>
      </c>
      <c r="F22" s="174"/>
      <c r="G22" s="174"/>
      <c r="H22" s="174"/>
      <c r="I22" s="174"/>
      <c r="J22" s="174"/>
      <c r="K22" s="174"/>
      <c r="L22" s="174"/>
      <c r="M22" s="174"/>
      <c r="N22" s="174"/>
      <c r="O22" s="174"/>
    </row>
    <row r="23" spans="1:15">
      <c r="D23" s="197"/>
      <c r="F23" s="174"/>
      <c r="G23" s="174"/>
      <c r="H23" s="174"/>
      <c r="I23" s="174"/>
      <c r="J23" s="174"/>
      <c r="K23" s="174"/>
      <c r="L23" s="174"/>
      <c r="M23" s="174"/>
      <c r="N23" s="174"/>
      <c r="O23" s="174"/>
    </row>
    <row r="24" spans="1:15">
      <c r="B24" s="198" t="s">
        <v>279</v>
      </c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1:15">
      <c r="A25" s="195">
        <v>11</v>
      </c>
      <c r="B25" s="174" t="s">
        <v>280</v>
      </c>
      <c r="C25" s="174"/>
      <c r="E25" s="181">
        <v>2</v>
      </c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1:15">
      <c r="A26" s="195">
        <v>12</v>
      </c>
      <c r="B26" s="174" t="s">
        <v>281</v>
      </c>
      <c r="E26" s="181">
        <v>2</v>
      </c>
    </row>
    <row r="27" spans="1:15">
      <c r="A27" s="195">
        <v>94</v>
      </c>
      <c r="B27" s="174" t="s">
        <v>282</v>
      </c>
      <c r="E27" s="181">
        <v>1</v>
      </c>
    </row>
    <row r="28" spans="1:15">
      <c r="B28" s="174" t="s">
        <v>283</v>
      </c>
      <c r="E28" s="181">
        <v>1</v>
      </c>
    </row>
    <row r="29" spans="1:15">
      <c r="A29" s="195">
        <v>1</v>
      </c>
      <c r="B29" s="174" t="s">
        <v>284</v>
      </c>
      <c r="E29" s="181">
        <v>1</v>
      </c>
    </row>
    <row r="30" spans="1:15">
      <c r="B30" s="174" t="s">
        <v>285</v>
      </c>
      <c r="E30" s="181">
        <v>0</v>
      </c>
    </row>
    <row r="32" spans="1:15">
      <c r="B32" s="198" t="s">
        <v>286</v>
      </c>
      <c r="C32" s="198"/>
      <c r="D32" s="198"/>
      <c r="E32" s="199"/>
      <c r="F32" s="198"/>
      <c r="G32" s="198"/>
      <c r="H32" s="198"/>
      <c r="I32" s="198"/>
    </row>
    <row r="33" spans="1:13">
      <c r="A33" s="193">
        <v>799</v>
      </c>
      <c r="B33" s="174" t="s">
        <v>287</v>
      </c>
      <c r="C33" s="174"/>
      <c r="D33" s="174"/>
      <c r="E33" s="181">
        <v>21</v>
      </c>
      <c r="F33" s="174"/>
      <c r="G33" s="174"/>
      <c r="H33" s="174"/>
      <c r="I33" s="174"/>
    </row>
    <row r="34" spans="1:13">
      <c r="A34" s="195">
        <v>89</v>
      </c>
      <c r="B34" s="174" t="s">
        <v>288</v>
      </c>
      <c r="C34" s="174"/>
      <c r="D34" s="174"/>
      <c r="E34" s="181">
        <v>10</v>
      </c>
      <c r="F34" s="174"/>
      <c r="G34" s="174"/>
      <c r="H34" s="174"/>
      <c r="I34" s="174"/>
    </row>
    <row r="35" spans="1:13">
      <c r="A35" s="193">
        <v>955</v>
      </c>
      <c r="B35" s="174" t="s">
        <v>289</v>
      </c>
      <c r="C35" s="174"/>
      <c r="D35" s="174"/>
      <c r="E35" s="181">
        <v>1</v>
      </c>
      <c r="F35" s="174"/>
      <c r="G35" s="174"/>
      <c r="H35" s="174"/>
      <c r="I35" s="174"/>
    </row>
    <row r="37" spans="1:13">
      <c r="B37" s="198" t="s">
        <v>290</v>
      </c>
    </row>
    <row r="38" spans="1:13">
      <c r="B38" s="174" t="s">
        <v>291</v>
      </c>
      <c r="E38" s="181">
        <v>4</v>
      </c>
    </row>
    <row r="39" spans="1:13">
      <c r="A39" s="193">
        <v>304</v>
      </c>
      <c r="B39" s="174" t="s">
        <v>292</v>
      </c>
      <c r="C39" s="196"/>
      <c r="E39" s="181">
        <v>1</v>
      </c>
    </row>
    <row r="40" spans="1:13">
      <c r="A40" s="193">
        <v>303</v>
      </c>
      <c r="B40" s="174" t="s">
        <v>293</v>
      </c>
      <c r="C40" s="196"/>
      <c r="E40" s="181">
        <v>1</v>
      </c>
    </row>
    <row r="41" spans="1:13">
      <c r="A41" s="193">
        <v>302</v>
      </c>
      <c r="B41" s="174" t="s">
        <v>294</v>
      </c>
      <c r="C41" s="196"/>
      <c r="E41" s="181">
        <v>1</v>
      </c>
    </row>
    <row r="42" spans="1:13">
      <c r="A42" s="193">
        <v>307</v>
      </c>
      <c r="B42" s="174" t="s">
        <v>295</v>
      </c>
      <c r="C42" s="198"/>
      <c r="D42" s="198"/>
      <c r="E42" s="181">
        <v>1</v>
      </c>
      <c r="F42" s="198"/>
      <c r="G42" s="198"/>
      <c r="H42" s="198"/>
      <c r="I42" s="198"/>
      <c r="J42" s="198"/>
      <c r="K42" s="198"/>
      <c r="L42" s="198"/>
      <c r="M42" s="198"/>
    </row>
    <row r="43" spans="1:13">
      <c r="A43" s="193"/>
      <c r="B43" s="174" t="s">
        <v>296</v>
      </c>
      <c r="C43" s="198"/>
      <c r="D43" s="198"/>
      <c r="E43" s="181">
        <v>1</v>
      </c>
      <c r="F43" s="198"/>
      <c r="G43" s="198"/>
      <c r="H43" s="198"/>
      <c r="I43" s="198"/>
      <c r="J43" s="198"/>
      <c r="K43" s="198"/>
      <c r="L43" s="198"/>
      <c r="M43" s="198"/>
    </row>
    <row r="44" spans="1:13">
      <c r="C44" s="174"/>
      <c r="D44" s="174"/>
      <c r="E44" s="190"/>
      <c r="F44" s="174"/>
      <c r="G44" s="174"/>
      <c r="H44" s="174"/>
      <c r="I44" s="174"/>
      <c r="J44" s="174"/>
      <c r="K44" s="174"/>
      <c r="L44" s="174"/>
      <c r="M44" s="174"/>
    </row>
    <row r="45" spans="1:13">
      <c r="B45" s="198" t="s">
        <v>297</v>
      </c>
      <c r="C45" s="198"/>
      <c r="D45" s="198"/>
      <c r="E45" s="199"/>
      <c r="F45" s="198"/>
      <c r="G45" s="198"/>
    </row>
    <row r="46" spans="1:13">
      <c r="A46" s="200">
        <v>950</v>
      </c>
      <c r="B46" s="174" t="s">
        <v>298</v>
      </c>
      <c r="C46" s="174"/>
      <c r="D46" s="174"/>
      <c r="E46" s="190">
        <v>0</v>
      </c>
      <c r="F46" s="174"/>
      <c r="G46" s="174"/>
    </row>
    <row r="48" spans="1:13">
      <c r="B48" s="198" t="s">
        <v>299</v>
      </c>
      <c r="C48" s="198"/>
      <c r="D48" s="198"/>
      <c r="E48" s="199"/>
      <c r="F48" s="198"/>
      <c r="G48" s="198"/>
      <c r="H48" s="198"/>
      <c r="I48" s="198"/>
      <c r="J48" s="198"/>
      <c r="K48" s="198"/>
    </row>
    <row r="49" spans="1:11">
      <c r="A49" s="193">
        <v>131</v>
      </c>
      <c r="B49" s="174" t="s">
        <v>300</v>
      </c>
      <c r="C49" s="174"/>
      <c r="D49" s="174"/>
      <c r="E49" s="181">
        <v>2</v>
      </c>
      <c r="F49" s="174"/>
      <c r="G49" s="174"/>
      <c r="H49" s="174"/>
      <c r="I49" s="174"/>
      <c r="J49" s="174"/>
      <c r="K49" s="174"/>
    </row>
    <row r="50" spans="1:11">
      <c r="A50" s="193">
        <v>132</v>
      </c>
      <c r="B50" s="174" t="s">
        <v>301</v>
      </c>
      <c r="C50" s="174"/>
      <c r="D50" s="174"/>
      <c r="E50" s="181">
        <v>2</v>
      </c>
      <c r="F50" s="174"/>
      <c r="G50" s="174"/>
      <c r="H50" s="174"/>
      <c r="I50" s="174"/>
      <c r="J50" s="174"/>
      <c r="K50" s="174"/>
    </row>
    <row r="51" spans="1:11">
      <c r="A51" s="193">
        <v>970</v>
      </c>
      <c r="B51" s="174" t="s">
        <v>302</v>
      </c>
      <c r="C51" s="174"/>
      <c r="D51" s="174"/>
      <c r="E51" s="181">
        <v>1</v>
      </c>
      <c r="F51" s="174"/>
      <c r="G51" s="174"/>
      <c r="H51" s="174"/>
      <c r="I51" s="174"/>
      <c r="J51" s="174"/>
      <c r="K51" s="174"/>
    </row>
    <row r="52" spans="1:11">
      <c r="B52" s="174" t="s">
        <v>303</v>
      </c>
      <c r="C52" s="174"/>
      <c r="D52" s="174"/>
      <c r="E52" s="181">
        <v>2</v>
      </c>
      <c r="F52" s="174"/>
      <c r="G52" s="174"/>
      <c r="H52" s="174"/>
      <c r="I52" s="174"/>
      <c r="J52" s="174"/>
      <c r="K52" s="174"/>
    </row>
    <row r="53" spans="1:11">
      <c r="A53" s="193">
        <v>111</v>
      </c>
      <c r="B53" s="174" t="s">
        <v>304</v>
      </c>
      <c r="C53" s="174"/>
      <c r="D53" s="174"/>
      <c r="E53" s="181">
        <v>2</v>
      </c>
      <c r="F53" s="174"/>
      <c r="G53" s="174"/>
      <c r="H53" s="174"/>
      <c r="I53" s="174"/>
      <c r="J53" s="174"/>
      <c r="K53" s="174"/>
    </row>
    <row r="54" spans="1:11">
      <c r="A54" s="193">
        <v>501</v>
      </c>
      <c r="B54" s="174" t="s">
        <v>305</v>
      </c>
      <c r="C54" s="174"/>
      <c r="D54" s="174"/>
      <c r="E54" s="181">
        <v>4</v>
      </c>
      <c r="F54" s="174"/>
      <c r="G54" s="174"/>
      <c r="H54" s="174"/>
      <c r="I54" s="174"/>
      <c r="J54" s="174"/>
      <c r="K54" s="174"/>
    </row>
    <row r="56" spans="1:11">
      <c r="B56" s="198" t="s">
        <v>306</v>
      </c>
    </row>
    <row r="57" spans="1:11">
      <c r="A57" s="195">
        <v>93</v>
      </c>
      <c r="B57" s="174" t="s">
        <v>307</v>
      </c>
      <c r="E57" s="181">
        <v>3</v>
      </c>
    </row>
    <row r="58" spans="1:11">
      <c r="A58" s="193">
        <v>954</v>
      </c>
      <c r="B58" s="174" t="s">
        <v>308</v>
      </c>
      <c r="E58" s="181">
        <v>2</v>
      </c>
    </row>
    <row r="59" spans="1:11">
      <c r="A59" s="195">
        <v>91</v>
      </c>
      <c r="B59" s="174" t="s">
        <v>309</v>
      </c>
      <c r="E59" s="181">
        <v>0</v>
      </c>
    </row>
    <row r="60" spans="1:11" ht="13.5" thickBot="1">
      <c r="D60" s="198" t="s">
        <v>265</v>
      </c>
      <c r="E60" s="201">
        <f>SUM(E12:E59)</f>
        <v>94</v>
      </c>
    </row>
    <row r="61" spans="1:11" ht="13.5" thickTop="1"/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B32" sqref="B32"/>
    </sheetView>
  </sheetViews>
  <sheetFormatPr defaultRowHeight="12.75"/>
  <cols>
    <col min="1" max="1" width="72" style="151" customWidth="1"/>
    <col min="2" max="2" width="9.85546875" style="151" customWidth="1"/>
    <col min="3" max="3" width="14.85546875" style="151" customWidth="1"/>
    <col min="4" max="16384" width="9.140625" style="151"/>
  </cols>
  <sheetData>
    <row r="1" spans="1:3" ht="15" customHeight="1">
      <c r="A1" s="221" t="s">
        <v>2160</v>
      </c>
      <c r="B1" s="222"/>
      <c r="C1" s="222"/>
    </row>
    <row r="2" spans="1:3" ht="15.95" customHeight="1">
      <c r="A2" s="223" t="s">
        <v>2161</v>
      </c>
      <c r="B2" s="222"/>
      <c r="C2" s="222"/>
    </row>
    <row r="3" spans="1:3" ht="18" customHeight="1">
      <c r="A3" s="221" t="s">
        <v>2162</v>
      </c>
      <c r="B3" s="222"/>
      <c r="C3" s="222"/>
    </row>
    <row r="4" spans="1:3" ht="12.95" customHeight="1">
      <c r="A4" s="224" t="s">
        <v>2163</v>
      </c>
      <c r="B4" s="224"/>
      <c r="C4" s="224"/>
    </row>
    <row r="5" spans="1:3" ht="24" customHeight="1">
      <c r="A5" s="225" t="s">
        <v>2164</v>
      </c>
      <c r="B5" s="226" t="s">
        <v>2165</v>
      </c>
      <c r="C5" s="227"/>
    </row>
    <row r="6" spans="1:3" ht="12.95" customHeight="1">
      <c r="A6" s="228"/>
      <c r="B6" s="229" t="s">
        <v>2166</v>
      </c>
      <c r="C6" s="230" t="s">
        <v>2167</v>
      </c>
    </row>
    <row r="7" spans="1:3" ht="14.1" customHeight="1">
      <c r="A7" s="231" t="s">
        <v>2168</v>
      </c>
      <c r="B7" s="232">
        <v>597</v>
      </c>
      <c r="C7" s="233">
        <v>53092.72</v>
      </c>
    </row>
    <row r="8" spans="1:3" ht="14.1" customHeight="1">
      <c r="A8" s="231" t="s">
        <v>2169</v>
      </c>
      <c r="B8" s="232">
        <v>79</v>
      </c>
      <c r="C8" s="233">
        <v>11480.88</v>
      </c>
    </row>
    <row r="9" spans="1:3" ht="14.1" customHeight="1">
      <c r="A9" s="231" t="s">
        <v>2170</v>
      </c>
      <c r="B9" s="232">
        <v>1</v>
      </c>
      <c r="C9" s="233">
        <v>2015.77</v>
      </c>
    </row>
    <row r="10" spans="1:3" ht="14.1" customHeight="1">
      <c r="A10" s="231" t="s">
        <v>2171</v>
      </c>
      <c r="B10" s="232">
        <v>115</v>
      </c>
      <c r="C10" s="233">
        <v>5162.25</v>
      </c>
    </row>
    <row r="11" spans="1:3" ht="14.1" customHeight="1">
      <c r="A11" s="231" t="s">
        <v>2172</v>
      </c>
      <c r="B11" s="232">
        <v>1</v>
      </c>
      <c r="C11" s="233">
        <v>2815.98</v>
      </c>
    </row>
    <row r="12" spans="1:3" ht="14.1" customHeight="1">
      <c r="A12" s="231" t="s">
        <v>2173</v>
      </c>
      <c r="B12" s="232">
        <v>49</v>
      </c>
      <c r="C12" s="233">
        <v>8964.48</v>
      </c>
    </row>
    <row r="13" spans="1:3" ht="14.1" customHeight="1">
      <c r="A13" s="231" t="s">
        <v>2174</v>
      </c>
      <c r="B13" s="234">
        <v>78</v>
      </c>
      <c r="C13" s="235">
        <v>21921</v>
      </c>
    </row>
    <row r="14" spans="1:3" ht="14.1" customHeight="1">
      <c r="A14" s="231" t="s">
        <v>2175</v>
      </c>
      <c r="B14" s="234">
        <v>454</v>
      </c>
      <c r="C14" s="235">
        <v>53205.56</v>
      </c>
    </row>
    <row r="15" spans="1:3" ht="14.1" customHeight="1">
      <c r="A15" s="231" t="s">
        <v>2176</v>
      </c>
      <c r="B15" s="234">
        <v>329</v>
      </c>
      <c r="C15" s="235">
        <v>25423.9</v>
      </c>
    </row>
    <row r="16" spans="1:3" ht="14.1" customHeight="1">
      <c r="A16" s="231" t="s">
        <v>2177</v>
      </c>
      <c r="B16" s="234">
        <v>25</v>
      </c>
      <c r="C16" s="235">
        <v>4011.34</v>
      </c>
    </row>
    <row r="17" spans="1:3" ht="14.1" customHeight="1">
      <c r="A17" s="231" t="s">
        <v>2178</v>
      </c>
      <c r="B17" s="234">
        <v>47</v>
      </c>
      <c r="C17" s="235">
        <v>6637.11</v>
      </c>
    </row>
    <row r="18" spans="1:3" ht="14.1" customHeight="1">
      <c r="A18" s="231" t="s">
        <v>2179</v>
      </c>
      <c r="B18" s="234">
        <v>21</v>
      </c>
      <c r="C18" s="235">
        <v>7118.28</v>
      </c>
    </row>
    <row r="19" spans="1:3" ht="14.1" customHeight="1">
      <c r="A19" s="231" t="s">
        <v>2180</v>
      </c>
      <c r="B19" s="234">
        <v>83</v>
      </c>
      <c r="C19" s="235">
        <v>25775.87</v>
      </c>
    </row>
    <row r="20" spans="1:3" ht="14.1" customHeight="1">
      <c r="A20" s="231" t="s">
        <v>2181</v>
      </c>
      <c r="B20" s="234">
        <v>79</v>
      </c>
      <c r="C20" s="235">
        <v>10657.32</v>
      </c>
    </row>
    <row r="21" spans="1:3" ht="14.1" customHeight="1">
      <c r="A21" s="231" t="s">
        <v>2182</v>
      </c>
      <c r="B21" s="234">
        <v>36</v>
      </c>
      <c r="C21" s="235">
        <v>15764.15</v>
      </c>
    </row>
    <row r="22" spans="1:3" ht="14.1" customHeight="1">
      <c r="A22" s="231" t="s">
        <v>2183</v>
      </c>
      <c r="B22" s="234">
        <v>48</v>
      </c>
      <c r="C22" s="235">
        <v>10243.450000000001</v>
      </c>
    </row>
    <row r="23" spans="1:3" ht="14.1" customHeight="1">
      <c r="A23" s="231" t="s">
        <v>2184</v>
      </c>
      <c r="B23" s="234">
        <v>42</v>
      </c>
      <c r="C23" s="235">
        <v>18591.97</v>
      </c>
    </row>
    <row r="24" spans="1:3" ht="14.1" customHeight="1">
      <c r="A24" s="231" t="s">
        <v>2185</v>
      </c>
      <c r="B24" s="234">
        <v>2</v>
      </c>
      <c r="C24" s="235">
        <v>7267</v>
      </c>
    </row>
    <row r="25" spans="1:3" ht="14.1" customHeight="1">
      <c r="A25" s="231" t="s">
        <v>2186</v>
      </c>
      <c r="B25" s="234">
        <v>246</v>
      </c>
      <c r="C25" s="235">
        <v>8441.49</v>
      </c>
    </row>
    <row r="26" spans="1:3" ht="14.1" customHeight="1">
      <c r="A26" s="231" t="s">
        <v>2187</v>
      </c>
      <c r="B26" s="234">
        <v>84</v>
      </c>
      <c r="C26" s="235">
        <v>5525.16</v>
      </c>
    </row>
    <row r="27" spans="1:3" ht="14.1" customHeight="1">
      <c r="A27" s="231" t="s">
        <v>2188</v>
      </c>
      <c r="B27" s="234">
        <v>16</v>
      </c>
      <c r="C27" s="235">
        <v>10421.5</v>
      </c>
    </row>
    <row r="28" spans="1:3" ht="14.1" customHeight="1">
      <c r="A28" s="231" t="s">
        <v>2189</v>
      </c>
      <c r="B28" s="234">
        <v>42</v>
      </c>
      <c r="C28" s="235">
        <v>3958.22</v>
      </c>
    </row>
    <row r="29" spans="1:3" ht="14.1" customHeight="1">
      <c r="A29" s="231" t="s">
        <v>2190</v>
      </c>
      <c r="B29" s="234">
        <v>8</v>
      </c>
      <c r="C29" s="235">
        <v>2905.31</v>
      </c>
    </row>
    <row r="30" spans="1:3" ht="14.1" customHeight="1">
      <c r="A30" s="231" t="s">
        <v>2191</v>
      </c>
      <c r="B30" s="234">
        <v>3</v>
      </c>
      <c r="C30" s="235">
        <v>3612</v>
      </c>
    </row>
    <row r="31" spans="1:3" ht="14.1" customHeight="1">
      <c r="A31" s="231" t="s">
        <v>2192</v>
      </c>
      <c r="B31" s="234">
        <v>19</v>
      </c>
      <c r="C31" s="235">
        <v>7200.21</v>
      </c>
    </row>
    <row r="32" spans="1:3" ht="14.1" customHeight="1">
      <c r="A32" s="231" t="s">
        <v>2193</v>
      </c>
      <c r="B32" s="234">
        <v>31</v>
      </c>
      <c r="C32" s="235">
        <v>5969.84</v>
      </c>
    </row>
    <row r="33" spans="1:3" ht="14.1" customHeight="1">
      <c r="A33" s="231" t="s">
        <v>2194</v>
      </c>
      <c r="B33" s="234">
        <v>4</v>
      </c>
      <c r="C33" s="235">
        <v>3657.34</v>
      </c>
    </row>
    <row r="34" spans="1:3" ht="14.1" customHeight="1">
      <c r="A34" s="231" t="s">
        <v>2195</v>
      </c>
      <c r="B34" s="234">
        <v>27</v>
      </c>
      <c r="C34" s="235">
        <v>5708.62</v>
      </c>
    </row>
    <row r="35" spans="1:3" ht="14.1" customHeight="1">
      <c r="A35" s="231" t="s">
        <v>2196</v>
      </c>
      <c r="B35" s="234">
        <v>31</v>
      </c>
      <c r="C35" s="235">
        <v>5982.43</v>
      </c>
    </row>
    <row r="36" spans="1:3" ht="14.1" customHeight="1">
      <c r="A36" s="231" t="s">
        <v>2197</v>
      </c>
      <c r="B36" s="234">
        <v>18</v>
      </c>
      <c r="C36" s="235">
        <v>2592.5100000000002</v>
      </c>
    </row>
    <row r="37" spans="1:3" ht="14.1" customHeight="1">
      <c r="A37" s="231" t="s">
        <v>2198</v>
      </c>
      <c r="B37" s="234">
        <v>8</v>
      </c>
      <c r="C37" s="235">
        <v>3200</v>
      </c>
    </row>
    <row r="38" spans="1:3" ht="14.1" customHeight="1">
      <c r="A38" s="231" t="s">
        <v>2199</v>
      </c>
      <c r="B38" s="234">
        <v>3</v>
      </c>
      <c r="C38" s="235">
        <v>2873</v>
      </c>
    </row>
    <row r="39" spans="1:3" ht="14.1" customHeight="1">
      <c r="A39" s="231" t="s">
        <v>2200</v>
      </c>
      <c r="B39" s="234">
        <v>10</v>
      </c>
      <c r="C39" s="235">
        <v>2789</v>
      </c>
    </row>
    <row r="40" spans="1:3" ht="14.1" customHeight="1">
      <c r="A40" s="231" t="s">
        <v>2201</v>
      </c>
      <c r="B40" s="234">
        <v>18</v>
      </c>
      <c r="C40" s="235">
        <v>3686.19</v>
      </c>
    </row>
    <row r="41" spans="1:3" ht="14.1" customHeight="1">
      <c r="A41" s="231" t="s">
        <v>2202</v>
      </c>
      <c r="B41" s="234">
        <v>2</v>
      </c>
      <c r="C41" s="235">
        <v>2290</v>
      </c>
    </row>
    <row r="42" spans="1:3" ht="14.1" customHeight="1">
      <c r="A42" s="231" t="s">
        <v>2203</v>
      </c>
      <c r="B42" s="234">
        <v>6</v>
      </c>
      <c r="C42" s="235">
        <v>4089.28</v>
      </c>
    </row>
    <row r="43" spans="1:3" ht="14.1" customHeight="1">
      <c r="A43" s="231" t="s">
        <v>2204</v>
      </c>
      <c r="B43" s="234">
        <v>1</v>
      </c>
      <c r="C43" s="235">
        <v>3498.3</v>
      </c>
    </row>
    <row r="44" spans="1:3" ht="14.1" customHeight="1">
      <c r="A44" s="231" t="s">
        <v>2205</v>
      </c>
      <c r="B44" s="234">
        <v>5</v>
      </c>
      <c r="C44" s="235">
        <v>2200</v>
      </c>
    </row>
    <row r="45" spans="1:3" ht="14.1" customHeight="1">
      <c r="A45" s="231" t="s">
        <v>2206</v>
      </c>
      <c r="B45" s="234">
        <v>2</v>
      </c>
      <c r="C45" s="235">
        <v>2350</v>
      </c>
    </row>
    <row r="46" spans="1:3" ht="15" customHeight="1">
      <c r="A46" s="221" t="s">
        <v>2160</v>
      </c>
      <c r="B46" s="222"/>
      <c r="C46" s="222"/>
    </row>
    <row r="47" spans="1:3" ht="15.95" customHeight="1">
      <c r="A47" s="223" t="s">
        <v>2161</v>
      </c>
      <c r="B47" s="222"/>
      <c r="C47" s="222"/>
    </row>
    <row r="48" spans="1:3" ht="18" customHeight="1">
      <c r="A48" s="221" t="s">
        <v>2162</v>
      </c>
      <c r="B48" s="222"/>
      <c r="C48" s="222"/>
    </row>
    <row r="49" spans="1:3" ht="12.95" customHeight="1">
      <c r="A49" s="224" t="s">
        <v>2163</v>
      </c>
      <c r="B49" s="224"/>
      <c r="C49" s="224"/>
    </row>
    <row r="50" spans="1:3" ht="24" customHeight="1">
      <c r="A50" s="225" t="s">
        <v>2164</v>
      </c>
      <c r="B50" s="226" t="s">
        <v>2165</v>
      </c>
      <c r="C50" s="227"/>
    </row>
    <row r="51" spans="1:3" ht="12.95" customHeight="1">
      <c r="A51" s="228"/>
      <c r="B51" s="229" t="s">
        <v>2166</v>
      </c>
      <c r="C51" s="230" t="s">
        <v>2167</v>
      </c>
    </row>
    <row r="52" spans="1:3" ht="14.1" customHeight="1">
      <c r="A52" s="231" t="s">
        <v>2207</v>
      </c>
      <c r="B52" s="234">
        <v>7</v>
      </c>
      <c r="C52" s="235">
        <v>3393</v>
      </c>
    </row>
    <row r="53" spans="1:3" ht="14.1" customHeight="1">
      <c r="A53" s="231" t="s">
        <v>2208</v>
      </c>
      <c r="B53" s="234">
        <v>13</v>
      </c>
      <c r="C53" s="235">
        <v>2273.5100000000002</v>
      </c>
    </row>
    <row r="54" spans="1:3" ht="14.1" customHeight="1">
      <c r="A54" s="231" t="s">
        <v>2209</v>
      </c>
      <c r="B54" s="234">
        <v>15</v>
      </c>
      <c r="C54" s="235">
        <v>2142.15</v>
      </c>
    </row>
    <row r="55" spans="1:3" ht="14.1" customHeight="1">
      <c r="A55" s="231" t="s">
        <v>2210</v>
      </c>
      <c r="B55" s="234">
        <v>73</v>
      </c>
      <c r="C55" s="235">
        <v>3188.51</v>
      </c>
    </row>
    <row r="56" spans="1:3" ht="14.1" customHeight="1">
      <c r="A56" s="231" t="s">
        <v>2211</v>
      </c>
      <c r="B56" s="234">
        <v>16</v>
      </c>
      <c r="C56" s="235">
        <v>3214.07</v>
      </c>
    </row>
    <row r="57" spans="1:3" ht="14.1" customHeight="1">
      <c r="A57" s="231" t="s">
        <v>2212</v>
      </c>
      <c r="B57" s="234">
        <v>6</v>
      </c>
      <c r="C57" s="235">
        <v>3843.1</v>
      </c>
    </row>
    <row r="58" spans="1:3" ht="14.1" customHeight="1">
      <c r="A58" s="231" t="s">
        <v>2213</v>
      </c>
      <c r="B58" s="234">
        <v>15</v>
      </c>
      <c r="C58" s="235">
        <v>3406.7</v>
      </c>
    </row>
    <row r="59" spans="1:3" ht="14.1" customHeight="1">
      <c r="A59" s="231" t="s">
        <v>2214</v>
      </c>
      <c r="B59" s="234">
        <v>4</v>
      </c>
      <c r="C59" s="235">
        <v>2350</v>
      </c>
    </row>
    <row r="60" spans="1:3" ht="14.1" customHeight="1">
      <c r="A60" s="236" t="s">
        <v>2215</v>
      </c>
      <c r="B60" s="237">
        <v>44</v>
      </c>
      <c r="C60" s="238">
        <v>2059.0100000000002</v>
      </c>
    </row>
    <row r="61" spans="1:3" ht="14.1" customHeight="1">
      <c r="A61" s="236" t="s">
        <v>2216</v>
      </c>
      <c r="B61" s="237">
        <v>7</v>
      </c>
      <c r="C61" s="238">
        <v>2459.16</v>
      </c>
    </row>
    <row r="62" spans="1:3" ht="14.1" customHeight="1">
      <c r="A62" s="236" t="s">
        <v>2217</v>
      </c>
      <c r="B62" s="237">
        <v>36</v>
      </c>
      <c r="C62" s="238">
        <v>3356.8</v>
      </c>
    </row>
    <row r="63" spans="1:3" ht="14.1" customHeight="1">
      <c r="A63" s="236" t="s">
        <v>2218</v>
      </c>
      <c r="B63" s="237">
        <v>20</v>
      </c>
      <c r="C63" s="238">
        <v>2009.56</v>
      </c>
    </row>
    <row r="64" spans="1:3" ht="14.1" customHeight="1">
      <c r="A64" s="236" t="s">
        <v>2219</v>
      </c>
      <c r="B64" s="237">
        <v>14</v>
      </c>
      <c r="C64" s="238">
        <v>5586</v>
      </c>
    </row>
    <row r="65" spans="1:3" ht="14.1" customHeight="1">
      <c r="A65" s="236" t="s">
        <v>2220</v>
      </c>
      <c r="B65" s="237">
        <v>2</v>
      </c>
      <c r="C65" s="238">
        <v>2004.38</v>
      </c>
    </row>
    <row r="66" spans="1:3" ht="14.1" customHeight="1">
      <c r="A66" s="236" t="s">
        <v>2221</v>
      </c>
      <c r="B66" s="237">
        <v>24</v>
      </c>
      <c r="C66" s="238">
        <v>2139.62</v>
      </c>
    </row>
    <row r="67" spans="1:3" ht="14.1" customHeight="1">
      <c r="A67" s="236" t="s">
        <v>2222</v>
      </c>
      <c r="B67" s="237">
        <v>4</v>
      </c>
      <c r="C67" s="238">
        <v>2605</v>
      </c>
    </row>
    <row r="68" spans="1:3" ht="14.1" customHeight="1">
      <c r="A68" s="236" t="s">
        <v>2223</v>
      </c>
      <c r="B68" s="237">
        <v>2</v>
      </c>
      <c r="C68" s="238">
        <v>3000</v>
      </c>
    </row>
    <row r="69" spans="1:3" ht="14.1" customHeight="1">
      <c r="A69" s="236" t="s">
        <v>2224</v>
      </c>
      <c r="B69" s="237">
        <v>5</v>
      </c>
      <c r="C69" s="238">
        <v>4283</v>
      </c>
    </row>
    <row r="70" spans="1:3" ht="14.1" customHeight="1">
      <c r="A70" s="236" t="s">
        <v>2225</v>
      </c>
      <c r="B70" s="237">
        <v>4</v>
      </c>
      <c r="C70" s="238">
        <v>6200</v>
      </c>
    </row>
    <row r="71" spans="1:3" ht="14.1" customHeight="1">
      <c r="A71" s="236" t="s">
        <v>2226</v>
      </c>
      <c r="B71" s="237">
        <v>7</v>
      </c>
      <c r="C71" s="238">
        <v>5262.22</v>
      </c>
    </row>
    <row r="72" spans="1:3" ht="12" customHeight="1">
      <c r="A72" s="239" t="s">
        <v>2227</v>
      </c>
      <c r="B72" s="240">
        <v>2988</v>
      </c>
      <c r="C72" s="241">
        <v>447875.22</v>
      </c>
    </row>
    <row r="73" spans="1:3" ht="12" customHeight="1">
      <c r="A73" s="239" t="s">
        <v>2228</v>
      </c>
      <c r="B73" s="240">
        <v>1339</v>
      </c>
      <c r="C73" s="241">
        <v>163800.15</v>
      </c>
    </row>
    <row r="74" spans="1:3" ht="14.1" customHeight="1">
      <c r="A74" s="242" t="s">
        <v>2229</v>
      </c>
      <c r="B74" s="243">
        <v>4327</v>
      </c>
      <c r="C74" s="244">
        <v>611675.37</v>
      </c>
    </row>
  </sheetData>
  <mergeCells count="6">
    <mergeCell ref="A4:C4"/>
    <mergeCell ref="A5:A6"/>
    <mergeCell ref="B5:C5"/>
    <mergeCell ref="A49:C49"/>
    <mergeCell ref="A50:A51"/>
    <mergeCell ref="B50:C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305"/>
  <sheetViews>
    <sheetView showGridLines="0" showOutlineSymbols="0" topLeftCell="A1257" workbookViewId="0">
      <selection activeCell="AC30" sqref="AC30"/>
    </sheetView>
  </sheetViews>
  <sheetFormatPr defaultRowHeight="12.75" customHeight="1"/>
  <cols>
    <col min="1" max="4" width="1.140625" style="202" customWidth="1"/>
    <col min="5" max="5" width="2.28515625" style="202" customWidth="1"/>
    <col min="6" max="6" width="1.140625" style="202" customWidth="1"/>
    <col min="7" max="7" width="2.28515625" style="202" customWidth="1"/>
    <col min="8" max="8" width="1.140625" style="202" customWidth="1"/>
    <col min="9" max="9" width="2.28515625" style="202" customWidth="1"/>
    <col min="10" max="10" width="3" style="202" customWidth="1"/>
    <col min="11" max="11" width="21.5703125" style="202" customWidth="1"/>
    <col min="12" max="12" width="1.7109375" style="202" customWidth="1"/>
    <col min="13" max="13" width="4.5703125" style="202" customWidth="1"/>
    <col min="14" max="14" width="5.42578125" style="202" customWidth="1"/>
    <col min="15" max="15" width="8.28515625" style="202" customWidth="1"/>
    <col min="16" max="16" width="2.28515625" style="202" customWidth="1"/>
    <col min="17" max="17" width="1.140625" style="202" customWidth="1"/>
    <col min="18" max="18" width="24" style="202" customWidth="1"/>
    <col min="19" max="19" width="3.5703125" style="202" customWidth="1"/>
    <col min="20" max="20" width="1" style="202" customWidth="1"/>
    <col min="21" max="21" width="11.42578125" style="202" customWidth="1"/>
    <col min="22" max="22" width="1.140625" style="202" customWidth="1"/>
    <col min="23" max="256" width="6.85546875" style="202" customWidth="1"/>
    <col min="257" max="260" width="1.140625" style="202" customWidth="1"/>
    <col min="261" max="261" width="2.28515625" style="202" customWidth="1"/>
    <col min="262" max="262" width="1.140625" style="202" customWidth="1"/>
    <col min="263" max="263" width="2.28515625" style="202" customWidth="1"/>
    <col min="264" max="264" width="1.140625" style="202" customWidth="1"/>
    <col min="265" max="265" width="2.28515625" style="202" customWidth="1"/>
    <col min="266" max="266" width="3" style="202" customWidth="1"/>
    <col min="267" max="267" width="21.5703125" style="202" customWidth="1"/>
    <col min="268" max="268" width="1.7109375" style="202" customWidth="1"/>
    <col min="269" max="269" width="4.5703125" style="202" customWidth="1"/>
    <col min="270" max="270" width="5.42578125" style="202" customWidth="1"/>
    <col min="271" max="271" width="8.28515625" style="202" customWidth="1"/>
    <col min="272" max="272" width="2.28515625" style="202" customWidth="1"/>
    <col min="273" max="273" width="1.140625" style="202" customWidth="1"/>
    <col min="274" max="274" width="24" style="202" customWidth="1"/>
    <col min="275" max="275" width="3.5703125" style="202" customWidth="1"/>
    <col min="276" max="276" width="1" style="202" customWidth="1"/>
    <col min="277" max="277" width="11.42578125" style="202" customWidth="1"/>
    <col min="278" max="278" width="1.140625" style="202" customWidth="1"/>
    <col min="279" max="512" width="6.85546875" style="202" customWidth="1"/>
    <col min="513" max="516" width="1.140625" style="202" customWidth="1"/>
    <col min="517" max="517" width="2.28515625" style="202" customWidth="1"/>
    <col min="518" max="518" width="1.140625" style="202" customWidth="1"/>
    <col min="519" max="519" width="2.28515625" style="202" customWidth="1"/>
    <col min="520" max="520" width="1.140625" style="202" customWidth="1"/>
    <col min="521" max="521" width="2.28515625" style="202" customWidth="1"/>
    <col min="522" max="522" width="3" style="202" customWidth="1"/>
    <col min="523" max="523" width="21.5703125" style="202" customWidth="1"/>
    <col min="524" max="524" width="1.7109375" style="202" customWidth="1"/>
    <col min="525" max="525" width="4.5703125" style="202" customWidth="1"/>
    <col min="526" max="526" width="5.42578125" style="202" customWidth="1"/>
    <col min="527" max="527" width="8.28515625" style="202" customWidth="1"/>
    <col min="528" max="528" width="2.28515625" style="202" customWidth="1"/>
    <col min="529" max="529" width="1.140625" style="202" customWidth="1"/>
    <col min="530" max="530" width="24" style="202" customWidth="1"/>
    <col min="531" max="531" width="3.5703125" style="202" customWidth="1"/>
    <col min="532" max="532" width="1" style="202" customWidth="1"/>
    <col min="533" max="533" width="11.42578125" style="202" customWidth="1"/>
    <col min="534" max="534" width="1.140625" style="202" customWidth="1"/>
    <col min="535" max="768" width="6.85546875" style="202" customWidth="1"/>
    <col min="769" max="772" width="1.140625" style="202" customWidth="1"/>
    <col min="773" max="773" width="2.28515625" style="202" customWidth="1"/>
    <col min="774" max="774" width="1.140625" style="202" customWidth="1"/>
    <col min="775" max="775" width="2.28515625" style="202" customWidth="1"/>
    <col min="776" max="776" width="1.140625" style="202" customWidth="1"/>
    <col min="777" max="777" width="2.28515625" style="202" customWidth="1"/>
    <col min="778" max="778" width="3" style="202" customWidth="1"/>
    <col min="779" max="779" width="21.5703125" style="202" customWidth="1"/>
    <col min="780" max="780" width="1.7109375" style="202" customWidth="1"/>
    <col min="781" max="781" width="4.5703125" style="202" customWidth="1"/>
    <col min="782" max="782" width="5.42578125" style="202" customWidth="1"/>
    <col min="783" max="783" width="8.28515625" style="202" customWidth="1"/>
    <col min="784" max="784" width="2.28515625" style="202" customWidth="1"/>
    <col min="785" max="785" width="1.140625" style="202" customWidth="1"/>
    <col min="786" max="786" width="24" style="202" customWidth="1"/>
    <col min="787" max="787" width="3.5703125" style="202" customWidth="1"/>
    <col min="788" max="788" width="1" style="202" customWidth="1"/>
    <col min="789" max="789" width="11.42578125" style="202" customWidth="1"/>
    <col min="790" max="790" width="1.140625" style="202" customWidth="1"/>
    <col min="791" max="1024" width="6.85546875" style="202" customWidth="1"/>
    <col min="1025" max="1028" width="1.140625" style="202" customWidth="1"/>
    <col min="1029" max="1029" width="2.28515625" style="202" customWidth="1"/>
    <col min="1030" max="1030" width="1.140625" style="202" customWidth="1"/>
    <col min="1031" max="1031" width="2.28515625" style="202" customWidth="1"/>
    <col min="1032" max="1032" width="1.140625" style="202" customWidth="1"/>
    <col min="1033" max="1033" width="2.28515625" style="202" customWidth="1"/>
    <col min="1034" max="1034" width="3" style="202" customWidth="1"/>
    <col min="1035" max="1035" width="21.5703125" style="202" customWidth="1"/>
    <col min="1036" max="1036" width="1.7109375" style="202" customWidth="1"/>
    <col min="1037" max="1037" width="4.5703125" style="202" customWidth="1"/>
    <col min="1038" max="1038" width="5.42578125" style="202" customWidth="1"/>
    <col min="1039" max="1039" width="8.28515625" style="202" customWidth="1"/>
    <col min="1040" max="1040" width="2.28515625" style="202" customWidth="1"/>
    <col min="1041" max="1041" width="1.140625" style="202" customWidth="1"/>
    <col min="1042" max="1042" width="24" style="202" customWidth="1"/>
    <col min="1043" max="1043" width="3.5703125" style="202" customWidth="1"/>
    <col min="1044" max="1044" width="1" style="202" customWidth="1"/>
    <col min="1045" max="1045" width="11.42578125" style="202" customWidth="1"/>
    <col min="1046" max="1046" width="1.140625" style="202" customWidth="1"/>
    <col min="1047" max="1280" width="6.85546875" style="202" customWidth="1"/>
    <col min="1281" max="1284" width="1.140625" style="202" customWidth="1"/>
    <col min="1285" max="1285" width="2.28515625" style="202" customWidth="1"/>
    <col min="1286" max="1286" width="1.140625" style="202" customWidth="1"/>
    <col min="1287" max="1287" width="2.28515625" style="202" customWidth="1"/>
    <col min="1288" max="1288" width="1.140625" style="202" customWidth="1"/>
    <col min="1289" max="1289" width="2.28515625" style="202" customWidth="1"/>
    <col min="1290" max="1290" width="3" style="202" customWidth="1"/>
    <col min="1291" max="1291" width="21.5703125" style="202" customWidth="1"/>
    <col min="1292" max="1292" width="1.7109375" style="202" customWidth="1"/>
    <col min="1293" max="1293" width="4.5703125" style="202" customWidth="1"/>
    <col min="1294" max="1294" width="5.42578125" style="202" customWidth="1"/>
    <col min="1295" max="1295" width="8.28515625" style="202" customWidth="1"/>
    <col min="1296" max="1296" width="2.28515625" style="202" customWidth="1"/>
    <col min="1297" max="1297" width="1.140625" style="202" customWidth="1"/>
    <col min="1298" max="1298" width="24" style="202" customWidth="1"/>
    <col min="1299" max="1299" width="3.5703125" style="202" customWidth="1"/>
    <col min="1300" max="1300" width="1" style="202" customWidth="1"/>
    <col min="1301" max="1301" width="11.42578125" style="202" customWidth="1"/>
    <col min="1302" max="1302" width="1.140625" style="202" customWidth="1"/>
    <col min="1303" max="1536" width="6.85546875" style="202" customWidth="1"/>
    <col min="1537" max="1540" width="1.140625" style="202" customWidth="1"/>
    <col min="1541" max="1541" width="2.28515625" style="202" customWidth="1"/>
    <col min="1542" max="1542" width="1.140625" style="202" customWidth="1"/>
    <col min="1543" max="1543" width="2.28515625" style="202" customWidth="1"/>
    <col min="1544" max="1544" width="1.140625" style="202" customWidth="1"/>
    <col min="1545" max="1545" width="2.28515625" style="202" customWidth="1"/>
    <col min="1546" max="1546" width="3" style="202" customWidth="1"/>
    <col min="1547" max="1547" width="21.5703125" style="202" customWidth="1"/>
    <col min="1548" max="1548" width="1.7109375" style="202" customWidth="1"/>
    <col min="1549" max="1549" width="4.5703125" style="202" customWidth="1"/>
    <col min="1550" max="1550" width="5.42578125" style="202" customWidth="1"/>
    <col min="1551" max="1551" width="8.28515625" style="202" customWidth="1"/>
    <col min="1552" max="1552" width="2.28515625" style="202" customWidth="1"/>
    <col min="1553" max="1553" width="1.140625" style="202" customWidth="1"/>
    <col min="1554" max="1554" width="24" style="202" customWidth="1"/>
    <col min="1555" max="1555" width="3.5703125" style="202" customWidth="1"/>
    <col min="1556" max="1556" width="1" style="202" customWidth="1"/>
    <col min="1557" max="1557" width="11.42578125" style="202" customWidth="1"/>
    <col min="1558" max="1558" width="1.140625" style="202" customWidth="1"/>
    <col min="1559" max="1792" width="6.85546875" style="202" customWidth="1"/>
    <col min="1793" max="1796" width="1.140625" style="202" customWidth="1"/>
    <col min="1797" max="1797" width="2.28515625" style="202" customWidth="1"/>
    <col min="1798" max="1798" width="1.140625" style="202" customWidth="1"/>
    <col min="1799" max="1799" width="2.28515625" style="202" customWidth="1"/>
    <col min="1800" max="1800" width="1.140625" style="202" customWidth="1"/>
    <col min="1801" max="1801" width="2.28515625" style="202" customWidth="1"/>
    <col min="1802" max="1802" width="3" style="202" customWidth="1"/>
    <col min="1803" max="1803" width="21.5703125" style="202" customWidth="1"/>
    <col min="1804" max="1804" width="1.7109375" style="202" customWidth="1"/>
    <col min="1805" max="1805" width="4.5703125" style="202" customWidth="1"/>
    <col min="1806" max="1806" width="5.42578125" style="202" customWidth="1"/>
    <col min="1807" max="1807" width="8.28515625" style="202" customWidth="1"/>
    <col min="1808" max="1808" width="2.28515625" style="202" customWidth="1"/>
    <col min="1809" max="1809" width="1.140625" style="202" customWidth="1"/>
    <col min="1810" max="1810" width="24" style="202" customWidth="1"/>
    <col min="1811" max="1811" width="3.5703125" style="202" customWidth="1"/>
    <col min="1812" max="1812" width="1" style="202" customWidth="1"/>
    <col min="1813" max="1813" width="11.42578125" style="202" customWidth="1"/>
    <col min="1814" max="1814" width="1.140625" style="202" customWidth="1"/>
    <col min="1815" max="2048" width="6.85546875" style="202" customWidth="1"/>
    <col min="2049" max="2052" width="1.140625" style="202" customWidth="1"/>
    <col min="2053" max="2053" width="2.28515625" style="202" customWidth="1"/>
    <col min="2054" max="2054" width="1.140625" style="202" customWidth="1"/>
    <col min="2055" max="2055" width="2.28515625" style="202" customWidth="1"/>
    <col min="2056" max="2056" width="1.140625" style="202" customWidth="1"/>
    <col min="2057" max="2057" width="2.28515625" style="202" customWidth="1"/>
    <col min="2058" max="2058" width="3" style="202" customWidth="1"/>
    <col min="2059" max="2059" width="21.5703125" style="202" customWidth="1"/>
    <col min="2060" max="2060" width="1.7109375" style="202" customWidth="1"/>
    <col min="2061" max="2061" width="4.5703125" style="202" customWidth="1"/>
    <col min="2062" max="2062" width="5.42578125" style="202" customWidth="1"/>
    <col min="2063" max="2063" width="8.28515625" style="202" customWidth="1"/>
    <col min="2064" max="2064" width="2.28515625" style="202" customWidth="1"/>
    <col min="2065" max="2065" width="1.140625" style="202" customWidth="1"/>
    <col min="2066" max="2066" width="24" style="202" customWidth="1"/>
    <col min="2067" max="2067" width="3.5703125" style="202" customWidth="1"/>
    <col min="2068" max="2068" width="1" style="202" customWidth="1"/>
    <col min="2069" max="2069" width="11.42578125" style="202" customWidth="1"/>
    <col min="2070" max="2070" width="1.140625" style="202" customWidth="1"/>
    <col min="2071" max="2304" width="6.85546875" style="202" customWidth="1"/>
    <col min="2305" max="2308" width="1.140625" style="202" customWidth="1"/>
    <col min="2309" max="2309" width="2.28515625" style="202" customWidth="1"/>
    <col min="2310" max="2310" width="1.140625" style="202" customWidth="1"/>
    <col min="2311" max="2311" width="2.28515625" style="202" customWidth="1"/>
    <col min="2312" max="2312" width="1.140625" style="202" customWidth="1"/>
    <col min="2313" max="2313" width="2.28515625" style="202" customWidth="1"/>
    <col min="2314" max="2314" width="3" style="202" customWidth="1"/>
    <col min="2315" max="2315" width="21.5703125" style="202" customWidth="1"/>
    <col min="2316" max="2316" width="1.7109375" style="202" customWidth="1"/>
    <col min="2317" max="2317" width="4.5703125" style="202" customWidth="1"/>
    <col min="2318" max="2318" width="5.42578125" style="202" customWidth="1"/>
    <col min="2319" max="2319" width="8.28515625" style="202" customWidth="1"/>
    <col min="2320" max="2320" width="2.28515625" style="202" customWidth="1"/>
    <col min="2321" max="2321" width="1.140625" style="202" customWidth="1"/>
    <col min="2322" max="2322" width="24" style="202" customWidth="1"/>
    <col min="2323" max="2323" width="3.5703125" style="202" customWidth="1"/>
    <col min="2324" max="2324" width="1" style="202" customWidth="1"/>
    <col min="2325" max="2325" width="11.42578125" style="202" customWidth="1"/>
    <col min="2326" max="2326" width="1.140625" style="202" customWidth="1"/>
    <col min="2327" max="2560" width="6.85546875" style="202" customWidth="1"/>
    <col min="2561" max="2564" width="1.140625" style="202" customWidth="1"/>
    <col min="2565" max="2565" width="2.28515625" style="202" customWidth="1"/>
    <col min="2566" max="2566" width="1.140625" style="202" customWidth="1"/>
    <col min="2567" max="2567" width="2.28515625" style="202" customWidth="1"/>
    <col min="2568" max="2568" width="1.140625" style="202" customWidth="1"/>
    <col min="2569" max="2569" width="2.28515625" style="202" customWidth="1"/>
    <col min="2570" max="2570" width="3" style="202" customWidth="1"/>
    <col min="2571" max="2571" width="21.5703125" style="202" customWidth="1"/>
    <col min="2572" max="2572" width="1.7109375" style="202" customWidth="1"/>
    <col min="2573" max="2573" width="4.5703125" style="202" customWidth="1"/>
    <col min="2574" max="2574" width="5.42578125" style="202" customWidth="1"/>
    <col min="2575" max="2575" width="8.28515625" style="202" customWidth="1"/>
    <col min="2576" max="2576" width="2.28515625" style="202" customWidth="1"/>
    <col min="2577" max="2577" width="1.140625" style="202" customWidth="1"/>
    <col min="2578" max="2578" width="24" style="202" customWidth="1"/>
    <col min="2579" max="2579" width="3.5703125" style="202" customWidth="1"/>
    <col min="2580" max="2580" width="1" style="202" customWidth="1"/>
    <col min="2581" max="2581" width="11.42578125" style="202" customWidth="1"/>
    <col min="2582" max="2582" width="1.140625" style="202" customWidth="1"/>
    <col min="2583" max="2816" width="6.85546875" style="202" customWidth="1"/>
    <col min="2817" max="2820" width="1.140625" style="202" customWidth="1"/>
    <col min="2821" max="2821" width="2.28515625" style="202" customWidth="1"/>
    <col min="2822" max="2822" width="1.140625" style="202" customWidth="1"/>
    <col min="2823" max="2823" width="2.28515625" style="202" customWidth="1"/>
    <col min="2824" max="2824" width="1.140625" style="202" customWidth="1"/>
    <col min="2825" max="2825" width="2.28515625" style="202" customWidth="1"/>
    <col min="2826" max="2826" width="3" style="202" customWidth="1"/>
    <col min="2827" max="2827" width="21.5703125" style="202" customWidth="1"/>
    <col min="2828" max="2828" width="1.7109375" style="202" customWidth="1"/>
    <col min="2829" max="2829" width="4.5703125" style="202" customWidth="1"/>
    <col min="2830" max="2830" width="5.42578125" style="202" customWidth="1"/>
    <col min="2831" max="2831" width="8.28515625" style="202" customWidth="1"/>
    <col min="2832" max="2832" width="2.28515625" style="202" customWidth="1"/>
    <col min="2833" max="2833" width="1.140625" style="202" customWidth="1"/>
    <col min="2834" max="2834" width="24" style="202" customWidth="1"/>
    <col min="2835" max="2835" width="3.5703125" style="202" customWidth="1"/>
    <col min="2836" max="2836" width="1" style="202" customWidth="1"/>
    <col min="2837" max="2837" width="11.42578125" style="202" customWidth="1"/>
    <col min="2838" max="2838" width="1.140625" style="202" customWidth="1"/>
    <col min="2839" max="3072" width="6.85546875" style="202" customWidth="1"/>
    <col min="3073" max="3076" width="1.140625" style="202" customWidth="1"/>
    <col min="3077" max="3077" width="2.28515625" style="202" customWidth="1"/>
    <col min="3078" max="3078" width="1.140625" style="202" customWidth="1"/>
    <col min="3079" max="3079" width="2.28515625" style="202" customWidth="1"/>
    <col min="3080" max="3080" width="1.140625" style="202" customWidth="1"/>
    <col min="3081" max="3081" width="2.28515625" style="202" customWidth="1"/>
    <col min="3082" max="3082" width="3" style="202" customWidth="1"/>
    <col min="3083" max="3083" width="21.5703125" style="202" customWidth="1"/>
    <col min="3084" max="3084" width="1.7109375" style="202" customWidth="1"/>
    <col min="3085" max="3085" width="4.5703125" style="202" customWidth="1"/>
    <col min="3086" max="3086" width="5.42578125" style="202" customWidth="1"/>
    <col min="3087" max="3087" width="8.28515625" style="202" customWidth="1"/>
    <col min="3088" max="3088" width="2.28515625" style="202" customWidth="1"/>
    <col min="3089" max="3089" width="1.140625" style="202" customWidth="1"/>
    <col min="3090" max="3090" width="24" style="202" customWidth="1"/>
    <col min="3091" max="3091" width="3.5703125" style="202" customWidth="1"/>
    <col min="3092" max="3092" width="1" style="202" customWidth="1"/>
    <col min="3093" max="3093" width="11.42578125" style="202" customWidth="1"/>
    <col min="3094" max="3094" width="1.140625" style="202" customWidth="1"/>
    <col min="3095" max="3328" width="6.85546875" style="202" customWidth="1"/>
    <col min="3329" max="3332" width="1.140625" style="202" customWidth="1"/>
    <col min="3333" max="3333" width="2.28515625" style="202" customWidth="1"/>
    <col min="3334" max="3334" width="1.140625" style="202" customWidth="1"/>
    <col min="3335" max="3335" width="2.28515625" style="202" customWidth="1"/>
    <col min="3336" max="3336" width="1.140625" style="202" customWidth="1"/>
    <col min="3337" max="3337" width="2.28515625" style="202" customWidth="1"/>
    <col min="3338" max="3338" width="3" style="202" customWidth="1"/>
    <col min="3339" max="3339" width="21.5703125" style="202" customWidth="1"/>
    <col min="3340" max="3340" width="1.7109375" style="202" customWidth="1"/>
    <col min="3341" max="3341" width="4.5703125" style="202" customWidth="1"/>
    <col min="3342" max="3342" width="5.42578125" style="202" customWidth="1"/>
    <col min="3343" max="3343" width="8.28515625" style="202" customWidth="1"/>
    <col min="3344" max="3344" width="2.28515625" style="202" customWidth="1"/>
    <col min="3345" max="3345" width="1.140625" style="202" customWidth="1"/>
    <col min="3346" max="3346" width="24" style="202" customWidth="1"/>
    <col min="3347" max="3347" width="3.5703125" style="202" customWidth="1"/>
    <col min="3348" max="3348" width="1" style="202" customWidth="1"/>
    <col min="3349" max="3349" width="11.42578125" style="202" customWidth="1"/>
    <col min="3350" max="3350" width="1.140625" style="202" customWidth="1"/>
    <col min="3351" max="3584" width="6.85546875" style="202" customWidth="1"/>
    <col min="3585" max="3588" width="1.140625" style="202" customWidth="1"/>
    <col min="3589" max="3589" width="2.28515625" style="202" customWidth="1"/>
    <col min="3590" max="3590" width="1.140625" style="202" customWidth="1"/>
    <col min="3591" max="3591" width="2.28515625" style="202" customWidth="1"/>
    <col min="3592" max="3592" width="1.140625" style="202" customWidth="1"/>
    <col min="3593" max="3593" width="2.28515625" style="202" customWidth="1"/>
    <col min="3594" max="3594" width="3" style="202" customWidth="1"/>
    <col min="3595" max="3595" width="21.5703125" style="202" customWidth="1"/>
    <col min="3596" max="3596" width="1.7109375" style="202" customWidth="1"/>
    <col min="3597" max="3597" width="4.5703125" style="202" customWidth="1"/>
    <col min="3598" max="3598" width="5.42578125" style="202" customWidth="1"/>
    <col min="3599" max="3599" width="8.28515625" style="202" customWidth="1"/>
    <col min="3600" max="3600" width="2.28515625" style="202" customWidth="1"/>
    <col min="3601" max="3601" width="1.140625" style="202" customWidth="1"/>
    <col min="3602" max="3602" width="24" style="202" customWidth="1"/>
    <col min="3603" max="3603" width="3.5703125" style="202" customWidth="1"/>
    <col min="3604" max="3604" width="1" style="202" customWidth="1"/>
    <col min="3605" max="3605" width="11.42578125" style="202" customWidth="1"/>
    <col min="3606" max="3606" width="1.140625" style="202" customWidth="1"/>
    <col min="3607" max="3840" width="6.85546875" style="202" customWidth="1"/>
    <col min="3841" max="3844" width="1.140625" style="202" customWidth="1"/>
    <col min="3845" max="3845" width="2.28515625" style="202" customWidth="1"/>
    <col min="3846" max="3846" width="1.140625" style="202" customWidth="1"/>
    <col min="3847" max="3847" width="2.28515625" style="202" customWidth="1"/>
    <col min="3848" max="3848" width="1.140625" style="202" customWidth="1"/>
    <col min="3849" max="3849" width="2.28515625" style="202" customWidth="1"/>
    <col min="3850" max="3850" width="3" style="202" customWidth="1"/>
    <col min="3851" max="3851" width="21.5703125" style="202" customWidth="1"/>
    <col min="3852" max="3852" width="1.7109375" style="202" customWidth="1"/>
    <col min="3853" max="3853" width="4.5703125" style="202" customWidth="1"/>
    <col min="3854" max="3854" width="5.42578125" style="202" customWidth="1"/>
    <col min="3855" max="3855" width="8.28515625" style="202" customWidth="1"/>
    <col min="3856" max="3856" width="2.28515625" style="202" customWidth="1"/>
    <col min="3857" max="3857" width="1.140625" style="202" customWidth="1"/>
    <col min="3858" max="3858" width="24" style="202" customWidth="1"/>
    <col min="3859" max="3859" width="3.5703125" style="202" customWidth="1"/>
    <col min="3860" max="3860" width="1" style="202" customWidth="1"/>
    <col min="3861" max="3861" width="11.42578125" style="202" customWidth="1"/>
    <col min="3862" max="3862" width="1.140625" style="202" customWidth="1"/>
    <col min="3863" max="4096" width="6.85546875" style="202" customWidth="1"/>
    <col min="4097" max="4100" width="1.140625" style="202" customWidth="1"/>
    <col min="4101" max="4101" width="2.28515625" style="202" customWidth="1"/>
    <col min="4102" max="4102" width="1.140625" style="202" customWidth="1"/>
    <col min="4103" max="4103" width="2.28515625" style="202" customWidth="1"/>
    <col min="4104" max="4104" width="1.140625" style="202" customWidth="1"/>
    <col min="4105" max="4105" width="2.28515625" style="202" customWidth="1"/>
    <col min="4106" max="4106" width="3" style="202" customWidth="1"/>
    <col min="4107" max="4107" width="21.5703125" style="202" customWidth="1"/>
    <col min="4108" max="4108" width="1.7109375" style="202" customWidth="1"/>
    <col min="4109" max="4109" width="4.5703125" style="202" customWidth="1"/>
    <col min="4110" max="4110" width="5.42578125" style="202" customWidth="1"/>
    <col min="4111" max="4111" width="8.28515625" style="202" customWidth="1"/>
    <col min="4112" max="4112" width="2.28515625" style="202" customWidth="1"/>
    <col min="4113" max="4113" width="1.140625" style="202" customWidth="1"/>
    <col min="4114" max="4114" width="24" style="202" customWidth="1"/>
    <col min="4115" max="4115" width="3.5703125" style="202" customWidth="1"/>
    <col min="4116" max="4116" width="1" style="202" customWidth="1"/>
    <col min="4117" max="4117" width="11.42578125" style="202" customWidth="1"/>
    <col min="4118" max="4118" width="1.140625" style="202" customWidth="1"/>
    <col min="4119" max="4352" width="6.85546875" style="202" customWidth="1"/>
    <col min="4353" max="4356" width="1.140625" style="202" customWidth="1"/>
    <col min="4357" max="4357" width="2.28515625" style="202" customWidth="1"/>
    <col min="4358" max="4358" width="1.140625" style="202" customWidth="1"/>
    <col min="4359" max="4359" width="2.28515625" style="202" customWidth="1"/>
    <col min="4360" max="4360" width="1.140625" style="202" customWidth="1"/>
    <col min="4361" max="4361" width="2.28515625" style="202" customWidth="1"/>
    <col min="4362" max="4362" width="3" style="202" customWidth="1"/>
    <col min="4363" max="4363" width="21.5703125" style="202" customWidth="1"/>
    <col min="4364" max="4364" width="1.7109375" style="202" customWidth="1"/>
    <col min="4365" max="4365" width="4.5703125" style="202" customWidth="1"/>
    <col min="4366" max="4366" width="5.42578125" style="202" customWidth="1"/>
    <col min="4367" max="4367" width="8.28515625" style="202" customWidth="1"/>
    <col min="4368" max="4368" width="2.28515625" style="202" customWidth="1"/>
    <col min="4369" max="4369" width="1.140625" style="202" customWidth="1"/>
    <col min="4370" max="4370" width="24" style="202" customWidth="1"/>
    <col min="4371" max="4371" width="3.5703125" style="202" customWidth="1"/>
    <col min="4372" max="4372" width="1" style="202" customWidth="1"/>
    <col min="4373" max="4373" width="11.42578125" style="202" customWidth="1"/>
    <col min="4374" max="4374" width="1.140625" style="202" customWidth="1"/>
    <col min="4375" max="4608" width="6.85546875" style="202" customWidth="1"/>
    <col min="4609" max="4612" width="1.140625" style="202" customWidth="1"/>
    <col min="4613" max="4613" width="2.28515625" style="202" customWidth="1"/>
    <col min="4614" max="4614" width="1.140625" style="202" customWidth="1"/>
    <col min="4615" max="4615" width="2.28515625" style="202" customWidth="1"/>
    <col min="4616" max="4616" width="1.140625" style="202" customWidth="1"/>
    <col min="4617" max="4617" width="2.28515625" style="202" customWidth="1"/>
    <col min="4618" max="4618" width="3" style="202" customWidth="1"/>
    <col min="4619" max="4619" width="21.5703125" style="202" customWidth="1"/>
    <col min="4620" max="4620" width="1.7109375" style="202" customWidth="1"/>
    <col min="4621" max="4621" width="4.5703125" style="202" customWidth="1"/>
    <col min="4622" max="4622" width="5.42578125" style="202" customWidth="1"/>
    <col min="4623" max="4623" width="8.28515625" style="202" customWidth="1"/>
    <col min="4624" max="4624" width="2.28515625" style="202" customWidth="1"/>
    <col min="4625" max="4625" width="1.140625" style="202" customWidth="1"/>
    <col min="4626" max="4626" width="24" style="202" customWidth="1"/>
    <col min="4627" max="4627" width="3.5703125" style="202" customWidth="1"/>
    <col min="4628" max="4628" width="1" style="202" customWidth="1"/>
    <col min="4629" max="4629" width="11.42578125" style="202" customWidth="1"/>
    <col min="4630" max="4630" width="1.140625" style="202" customWidth="1"/>
    <col min="4631" max="4864" width="6.85546875" style="202" customWidth="1"/>
    <col min="4865" max="4868" width="1.140625" style="202" customWidth="1"/>
    <col min="4869" max="4869" width="2.28515625" style="202" customWidth="1"/>
    <col min="4870" max="4870" width="1.140625" style="202" customWidth="1"/>
    <col min="4871" max="4871" width="2.28515625" style="202" customWidth="1"/>
    <col min="4872" max="4872" width="1.140625" style="202" customWidth="1"/>
    <col min="4873" max="4873" width="2.28515625" style="202" customWidth="1"/>
    <col min="4874" max="4874" width="3" style="202" customWidth="1"/>
    <col min="4875" max="4875" width="21.5703125" style="202" customWidth="1"/>
    <col min="4876" max="4876" width="1.7109375" style="202" customWidth="1"/>
    <col min="4877" max="4877" width="4.5703125" style="202" customWidth="1"/>
    <col min="4878" max="4878" width="5.42578125" style="202" customWidth="1"/>
    <col min="4879" max="4879" width="8.28515625" style="202" customWidth="1"/>
    <col min="4880" max="4880" width="2.28515625" style="202" customWidth="1"/>
    <col min="4881" max="4881" width="1.140625" style="202" customWidth="1"/>
    <col min="4882" max="4882" width="24" style="202" customWidth="1"/>
    <col min="4883" max="4883" width="3.5703125" style="202" customWidth="1"/>
    <col min="4884" max="4884" width="1" style="202" customWidth="1"/>
    <col min="4885" max="4885" width="11.42578125" style="202" customWidth="1"/>
    <col min="4886" max="4886" width="1.140625" style="202" customWidth="1"/>
    <col min="4887" max="5120" width="6.85546875" style="202" customWidth="1"/>
    <col min="5121" max="5124" width="1.140625" style="202" customWidth="1"/>
    <col min="5125" max="5125" width="2.28515625" style="202" customWidth="1"/>
    <col min="5126" max="5126" width="1.140625" style="202" customWidth="1"/>
    <col min="5127" max="5127" width="2.28515625" style="202" customWidth="1"/>
    <col min="5128" max="5128" width="1.140625" style="202" customWidth="1"/>
    <col min="5129" max="5129" width="2.28515625" style="202" customWidth="1"/>
    <col min="5130" max="5130" width="3" style="202" customWidth="1"/>
    <col min="5131" max="5131" width="21.5703125" style="202" customWidth="1"/>
    <col min="5132" max="5132" width="1.7109375" style="202" customWidth="1"/>
    <col min="5133" max="5133" width="4.5703125" style="202" customWidth="1"/>
    <col min="5134" max="5134" width="5.42578125" style="202" customWidth="1"/>
    <col min="5135" max="5135" width="8.28515625" style="202" customWidth="1"/>
    <col min="5136" max="5136" width="2.28515625" style="202" customWidth="1"/>
    <col min="5137" max="5137" width="1.140625" style="202" customWidth="1"/>
    <col min="5138" max="5138" width="24" style="202" customWidth="1"/>
    <col min="5139" max="5139" width="3.5703125" style="202" customWidth="1"/>
    <col min="5140" max="5140" width="1" style="202" customWidth="1"/>
    <col min="5141" max="5141" width="11.42578125" style="202" customWidth="1"/>
    <col min="5142" max="5142" width="1.140625" style="202" customWidth="1"/>
    <col min="5143" max="5376" width="6.85546875" style="202" customWidth="1"/>
    <col min="5377" max="5380" width="1.140625" style="202" customWidth="1"/>
    <col min="5381" max="5381" width="2.28515625" style="202" customWidth="1"/>
    <col min="5382" max="5382" width="1.140625" style="202" customWidth="1"/>
    <col min="5383" max="5383" width="2.28515625" style="202" customWidth="1"/>
    <col min="5384" max="5384" width="1.140625" style="202" customWidth="1"/>
    <col min="5385" max="5385" width="2.28515625" style="202" customWidth="1"/>
    <col min="5386" max="5386" width="3" style="202" customWidth="1"/>
    <col min="5387" max="5387" width="21.5703125" style="202" customWidth="1"/>
    <col min="5388" max="5388" width="1.7109375" style="202" customWidth="1"/>
    <col min="5389" max="5389" width="4.5703125" style="202" customWidth="1"/>
    <col min="5390" max="5390" width="5.42578125" style="202" customWidth="1"/>
    <col min="5391" max="5391" width="8.28515625" style="202" customWidth="1"/>
    <col min="5392" max="5392" width="2.28515625" style="202" customWidth="1"/>
    <col min="5393" max="5393" width="1.140625" style="202" customWidth="1"/>
    <col min="5394" max="5394" width="24" style="202" customWidth="1"/>
    <col min="5395" max="5395" width="3.5703125" style="202" customWidth="1"/>
    <col min="5396" max="5396" width="1" style="202" customWidth="1"/>
    <col min="5397" max="5397" width="11.42578125" style="202" customWidth="1"/>
    <col min="5398" max="5398" width="1.140625" style="202" customWidth="1"/>
    <col min="5399" max="5632" width="6.85546875" style="202" customWidth="1"/>
    <col min="5633" max="5636" width="1.140625" style="202" customWidth="1"/>
    <col min="5637" max="5637" width="2.28515625" style="202" customWidth="1"/>
    <col min="5638" max="5638" width="1.140625" style="202" customWidth="1"/>
    <col min="5639" max="5639" width="2.28515625" style="202" customWidth="1"/>
    <col min="5640" max="5640" width="1.140625" style="202" customWidth="1"/>
    <col min="5641" max="5641" width="2.28515625" style="202" customWidth="1"/>
    <col min="5642" max="5642" width="3" style="202" customWidth="1"/>
    <col min="5643" max="5643" width="21.5703125" style="202" customWidth="1"/>
    <col min="5644" max="5644" width="1.7109375" style="202" customWidth="1"/>
    <col min="5645" max="5645" width="4.5703125" style="202" customWidth="1"/>
    <col min="5646" max="5646" width="5.42578125" style="202" customWidth="1"/>
    <col min="5647" max="5647" width="8.28515625" style="202" customWidth="1"/>
    <col min="5648" max="5648" width="2.28515625" style="202" customWidth="1"/>
    <col min="5649" max="5649" width="1.140625" style="202" customWidth="1"/>
    <col min="5650" max="5650" width="24" style="202" customWidth="1"/>
    <col min="5651" max="5651" width="3.5703125" style="202" customWidth="1"/>
    <col min="5652" max="5652" width="1" style="202" customWidth="1"/>
    <col min="5653" max="5653" width="11.42578125" style="202" customWidth="1"/>
    <col min="5654" max="5654" width="1.140625" style="202" customWidth="1"/>
    <col min="5655" max="5888" width="6.85546875" style="202" customWidth="1"/>
    <col min="5889" max="5892" width="1.140625" style="202" customWidth="1"/>
    <col min="5893" max="5893" width="2.28515625" style="202" customWidth="1"/>
    <col min="5894" max="5894" width="1.140625" style="202" customWidth="1"/>
    <col min="5895" max="5895" width="2.28515625" style="202" customWidth="1"/>
    <col min="5896" max="5896" width="1.140625" style="202" customWidth="1"/>
    <col min="5897" max="5897" width="2.28515625" style="202" customWidth="1"/>
    <col min="5898" max="5898" width="3" style="202" customWidth="1"/>
    <col min="5899" max="5899" width="21.5703125" style="202" customWidth="1"/>
    <col min="5900" max="5900" width="1.7109375" style="202" customWidth="1"/>
    <col min="5901" max="5901" width="4.5703125" style="202" customWidth="1"/>
    <col min="5902" max="5902" width="5.42578125" style="202" customWidth="1"/>
    <col min="5903" max="5903" width="8.28515625" style="202" customWidth="1"/>
    <col min="5904" max="5904" width="2.28515625" style="202" customWidth="1"/>
    <col min="5905" max="5905" width="1.140625" style="202" customWidth="1"/>
    <col min="5906" max="5906" width="24" style="202" customWidth="1"/>
    <col min="5907" max="5907" width="3.5703125" style="202" customWidth="1"/>
    <col min="5908" max="5908" width="1" style="202" customWidth="1"/>
    <col min="5909" max="5909" width="11.42578125" style="202" customWidth="1"/>
    <col min="5910" max="5910" width="1.140625" style="202" customWidth="1"/>
    <col min="5911" max="6144" width="6.85546875" style="202" customWidth="1"/>
    <col min="6145" max="6148" width="1.140625" style="202" customWidth="1"/>
    <col min="6149" max="6149" width="2.28515625" style="202" customWidth="1"/>
    <col min="6150" max="6150" width="1.140625" style="202" customWidth="1"/>
    <col min="6151" max="6151" width="2.28515625" style="202" customWidth="1"/>
    <col min="6152" max="6152" width="1.140625" style="202" customWidth="1"/>
    <col min="6153" max="6153" width="2.28515625" style="202" customWidth="1"/>
    <col min="6154" max="6154" width="3" style="202" customWidth="1"/>
    <col min="6155" max="6155" width="21.5703125" style="202" customWidth="1"/>
    <col min="6156" max="6156" width="1.7109375" style="202" customWidth="1"/>
    <col min="6157" max="6157" width="4.5703125" style="202" customWidth="1"/>
    <col min="6158" max="6158" width="5.42578125" style="202" customWidth="1"/>
    <col min="6159" max="6159" width="8.28515625" style="202" customWidth="1"/>
    <col min="6160" max="6160" width="2.28515625" style="202" customWidth="1"/>
    <col min="6161" max="6161" width="1.140625" style="202" customWidth="1"/>
    <col min="6162" max="6162" width="24" style="202" customWidth="1"/>
    <col min="6163" max="6163" width="3.5703125" style="202" customWidth="1"/>
    <col min="6164" max="6164" width="1" style="202" customWidth="1"/>
    <col min="6165" max="6165" width="11.42578125" style="202" customWidth="1"/>
    <col min="6166" max="6166" width="1.140625" style="202" customWidth="1"/>
    <col min="6167" max="6400" width="6.85546875" style="202" customWidth="1"/>
    <col min="6401" max="6404" width="1.140625" style="202" customWidth="1"/>
    <col min="6405" max="6405" width="2.28515625" style="202" customWidth="1"/>
    <col min="6406" max="6406" width="1.140625" style="202" customWidth="1"/>
    <col min="6407" max="6407" width="2.28515625" style="202" customWidth="1"/>
    <col min="6408" max="6408" width="1.140625" style="202" customWidth="1"/>
    <col min="6409" max="6409" width="2.28515625" style="202" customWidth="1"/>
    <col min="6410" max="6410" width="3" style="202" customWidth="1"/>
    <col min="6411" max="6411" width="21.5703125" style="202" customWidth="1"/>
    <col min="6412" max="6412" width="1.7109375" style="202" customWidth="1"/>
    <col min="6413" max="6413" width="4.5703125" style="202" customWidth="1"/>
    <col min="6414" max="6414" width="5.42578125" style="202" customWidth="1"/>
    <col min="6415" max="6415" width="8.28515625" style="202" customWidth="1"/>
    <col min="6416" max="6416" width="2.28515625" style="202" customWidth="1"/>
    <col min="6417" max="6417" width="1.140625" style="202" customWidth="1"/>
    <col min="6418" max="6418" width="24" style="202" customWidth="1"/>
    <col min="6419" max="6419" width="3.5703125" style="202" customWidth="1"/>
    <col min="6420" max="6420" width="1" style="202" customWidth="1"/>
    <col min="6421" max="6421" width="11.42578125" style="202" customWidth="1"/>
    <col min="6422" max="6422" width="1.140625" style="202" customWidth="1"/>
    <col min="6423" max="6656" width="6.85546875" style="202" customWidth="1"/>
    <col min="6657" max="6660" width="1.140625" style="202" customWidth="1"/>
    <col min="6661" max="6661" width="2.28515625" style="202" customWidth="1"/>
    <col min="6662" max="6662" width="1.140625" style="202" customWidth="1"/>
    <col min="6663" max="6663" width="2.28515625" style="202" customWidth="1"/>
    <col min="6664" max="6664" width="1.140625" style="202" customWidth="1"/>
    <col min="6665" max="6665" width="2.28515625" style="202" customWidth="1"/>
    <col min="6666" max="6666" width="3" style="202" customWidth="1"/>
    <col min="6667" max="6667" width="21.5703125" style="202" customWidth="1"/>
    <col min="6668" max="6668" width="1.7109375" style="202" customWidth="1"/>
    <col min="6669" max="6669" width="4.5703125" style="202" customWidth="1"/>
    <col min="6670" max="6670" width="5.42578125" style="202" customWidth="1"/>
    <col min="6671" max="6671" width="8.28515625" style="202" customWidth="1"/>
    <col min="6672" max="6672" width="2.28515625" style="202" customWidth="1"/>
    <col min="6673" max="6673" width="1.140625" style="202" customWidth="1"/>
    <col min="6674" max="6674" width="24" style="202" customWidth="1"/>
    <col min="6675" max="6675" width="3.5703125" style="202" customWidth="1"/>
    <col min="6676" max="6676" width="1" style="202" customWidth="1"/>
    <col min="6677" max="6677" width="11.42578125" style="202" customWidth="1"/>
    <col min="6678" max="6678" width="1.140625" style="202" customWidth="1"/>
    <col min="6679" max="6912" width="6.85546875" style="202" customWidth="1"/>
    <col min="6913" max="6916" width="1.140625" style="202" customWidth="1"/>
    <col min="6917" max="6917" width="2.28515625" style="202" customWidth="1"/>
    <col min="6918" max="6918" width="1.140625" style="202" customWidth="1"/>
    <col min="6919" max="6919" width="2.28515625" style="202" customWidth="1"/>
    <col min="6920" max="6920" width="1.140625" style="202" customWidth="1"/>
    <col min="6921" max="6921" width="2.28515625" style="202" customWidth="1"/>
    <col min="6922" max="6922" width="3" style="202" customWidth="1"/>
    <col min="6923" max="6923" width="21.5703125" style="202" customWidth="1"/>
    <col min="6924" max="6924" width="1.7109375" style="202" customWidth="1"/>
    <col min="6925" max="6925" width="4.5703125" style="202" customWidth="1"/>
    <col min="6926" max="6926" width="5.42578125" style="202" customWidth="1"/>
    <col min="6927" max="6927" width="8.28515625" style="202" customWidth="1"/>
    <col min="6928" max="6928" width="2.28515625" style="202" customWidth="1"/>
    <col min="6929" max="6929" width="1.140625" style="202" customWidth="1"/>
    <col min="6930" max="6930" width="24" style="202" customWidth="1"/>
    <col min="6931" max="6931" width="3.5703125" style="202" customWidth="1"/>
    <col min="6932" max="6932" width="1" style="202" customWidth="1"/>
    <col min="6933" max="6933" width="11.42578125" style="202" customWidth="1"/>
    <col min="6934" max="6934" width="1.140625" style="202" customWidth="1"/>
    <col min="6935" max="7168" width="6.85546875" style="202" customWidth="1"/>
    <col min="7169" max="7172" width="1.140625" style="202" customWidth="1"/>
    <col min="7173" max="7173" width="2.28515625" style="202" customWidth="1"/>
    <col min="7174" max="7174" width="1.140625" style="202" customWidth="1"/>
    <col min="7175" max="7175" width="2.28515625" style="202" customWidth="1"/>
    <col min="7176" max="7176" width="1.140625" style="202" customWidth="1"/>
    <col min="7177" max="7177" width="2.28515625" style="202" customWidth="1"/>
    <col min="7178" max="7178" width="3" style="202" customWidth="1"/>
    <col min="7179" max="7179" width="21.5703125" style="202" customWidth="1"/>
    <col min="7180" max="7180" width="1.7109375" style="202" customWidth="1"/>
    <col min="7181" max="7181" width="4.5703125" style="202" customWidth="1"/>
    <col min="7182" max="7182" width="5.42578125" style="202" customWidth="1"/>
    <col min="7183" max="7183" width="8.28515625" style="202" customWidth="1"/>
    <col min="7184" max="7184" width="2.28515625" style="202" customWidth="1"/>
    <col min="7185" max="7185" width="1.140625" style="202" customWidth="1"/>
    <col min="7186" max="7186" width="24" style="202" customWidth="1"/>
    <col min="7187" max="7187" width="3.5703125" style="202" customWidth="1"/>
    <col min="7188" max="7188" width="1" style="202" customWidth="1"/>
    <col min="7189" max="7189" width="11.42578125" style="202" customWidth="1"/>
    <col min="7190" max="7190" width="1.140625" style="202" customWidth="1"/>
    <col min="7191" max="7424" width="6.85546875" style="202" customWidth="1"/>
    <col min="7425" max="7428" width="1.140625" style="202" customWidth="1"/>
    <col min="7429" max="7429" width="2.28515625" style="202" customWidth="1"/>
    <col min="7430" max="7430" width="1.140625" style="202" customWidth="1"/>
    <col min="7431" max="7431" width="2.28515625" style="202" customWidth="1"/>
    <col min="7432" max="7432" width="1.140625" style="202" customWidth="1"/>
    <col min="7433" max="7433" width="2.28515625" style="202" customWidth="1"/>
    <col min="7434" max="7434" width="3" style="202" customWidth="1"/>
    <col min="7435" max="7435" width="21.5703125" style="202" customWidth="1"/>
    <col min="7436" max="7436" width="1.7109375" style="202" customWidth="1"/>
    <col min="7437" max="7437" width="4.5703125" style="202" customWidth="1"/>
    <col min="7438" max="7438" width="5.42578125" style="202" customWidth="1"/>
    <col min="7439" max="7439" width="8.28515625" style="202" customWidth="1"/>
    <col min="7440" max="7440" width="2.28515625" style="202" customWidth="1"/>
    <col min="7441" max="7441" width="1.140625" style="202" customWidth="1"/>
    <col min="7442" max="7442" width="24" style="202" customWidth="1"/>
    <col min="7443" max="7443" width="3.5703125" style="202" customWidth="1"/>
    <col min="7444" max="7444" width="1" style="202" customWidth="1"/>
    <col min="7445" max="7445" width="11.42578125" style="202" customWidth="1"/>
    <col min="7446" max="7446" width="1.140625" style="202" customWidth="1"/>
    <col min="7447" max="7680" width="6.85546875" style="202" customWidth="1"/>
    <col min="7681" max="7684" width="1.140625" style="202" customWidth="1"/>
    <col min="7685" max="7685" width="2.28515625" style="202" customWidth="1"/>
    <col min="7686" max="7686" width="1.140625" style="202" customWidth="1"/>
    <col min="7687" max="7687" width="2.28515625" style="202" customWidth="1"/>
    <col min="7688" max="7688" width="1.140625" style="202" customWidth="1"/>
    <col min="7689" max="7689" width="2.28515625" style="202" customWidth="1"/>
    <col min="7690" max="7690" width="3" style="202" customWidth="1"/>
    <col min="7691" max="7691" width="21.5703125" style="202" customWidth="1"/>
    <col min="7692" max="7692" width="1.7109375" style="202" customWidth="1"/>
    <col min="7693" max="7693" width="4.5703125" style="202" customWidth="1"/>
    <col min="7694" max="7694" width="5.42578125" style="202" customWidth="1"/>
    <col min="7695" max="7695" width="8.28515625" style="202" customWidth="1"/>
    <col min="7696" max="7696" width="2.28515625" style="202" customWidth="1"/>
    <col min="7697" max="7697" width="1.140625" style="202" customWidth="1"/>
    <col min="7698" max="7698" width="24" style="202" customWidth="1"/>
    <col min="7699" max="7699" width="3.5703125" style="202" customWidth="1"/>
    <col min="7700" max="7700" width="1" style="202" customWidth="1"/>
    <col min="7701" max="7701" width="11.42578125" style="202" customWidth="1"/>
    <col min="7702" max="7702" width="1.140625" style="202" customWidth="1"/>
    <col min="7703" max="7936" width="6.85546875" style="202" customWidth="1"/>
    <col min="7937" max="7940" width="1.140625" style="202" customWidth="1"/>
    <col min="7941" max="7941" width="2.28515625" style="202" customWidth="1"/>
    <col min="7942" max="7942" width="1.140625" style="202" customWidth="1"/>
    <col min="7943" max="7943" width="2.28515625" style="202" customWidth="1"/>
    <col min="7944" max="7944" width="1.140625" style="202" customWidth="1"/>
    <col min="7945" max="7945" width="2.28515625" style="202" customWidth="1"/>
    <col min="7946" max="7946" width="3" style="202" customWidth="1"/>
    <col min="7947" max="7947" width="21.5703125" style="202" customWidth="1"/>
    <col min="7948" max="7948" width="1.7109375" style="202" customWidth="1"/>
    <col min="7949" max="7949" width="4.5703125" style="202" customWidth="1"/>
    <col min="7950" max="7950" width="5.42578125" style="202" customWidth="1"/>
    <col min="7951" max="7951" width="8.28515625" style="202" customWidth="1"/>
    <col min="7952" max="7952" width="2.28515625" style="202" customWidth="1"/>
    <col min="7953" max="7953" width="1.140625" style="202" customWidth="1"/>
    <col min="7954" max="7954" width="24" style="202" customWidth="1"/>
    <col min="7955" max="7955" width="3.5703125" style="202" customWidth="1"/>
    <col min="7956" max="7956" width="1" style="202" customWidth="1"/>
    <col min="7957" max="7957" width="11.42578125" style="202" customWidth="1"/>
    <col min="7958" max="7958" width="1.140625" style="202" customWidth="1"/>
    <col min="7959" max="8192" width="6.85546875" style="202" customWidth="1"/>
    <col min="8193" max="8196" width="1.140625" style="202" customWidth="1"/>
    <col min="8197" max="8197" width="2.28515625" style="202" customWidth="1"/>
    <col min="8198" max="8198" width="1.140625" style="202" customWidth="1"/>
    <col min="8199" max="8199" width="2.28515625" style="202" customWidth="1"/>
    <col min="8200" max="8200" width="1.140625" style="202" customWidth="1"/>
    <col min="8201" max="8201" width="2.28515625" style="202" customWidth="1"/>
    <col min="8202" max="8202" width="3" style="202" customWidth="1"/>
    <col min="8203" max="8203" width="21.5703125" style="202" customWidth="1"/>
    <col min="8204" max="8204" width="1.7109375" style="202" customWidth="1"/>
    <col min="8205" max="8205" width="4.5703125" style="202" customWidth="1"/>
    <col min="8206" max="8206" width="5.42578125" style="202" customWidth="1"/>
    <col min="8207" max="8207" width="8.28515625" style="202" customWidth="1"/>
    <col min="8208" max="8208" width="2.28515625" style="202" customWidth="1"/>
    <col min="8209" max="8209" width="1.140625" style="202" customWidth="1"/>
    <col min="8210" max="8210" width="24" style="202" customWidth="1"/>
    <col min="8211" max="8211" width="3.5703125" style="202" customWidth="1"/>
    <col min="8212" max="8212" width="1" style="202" customWidth="1"/>
    <col min="8213" max="8213" width="11.42578125" style="202" customWidth="1"/>
    <col min="8214" max="8214" width="1.140625" style="202" customWidth="1"/>
    <col min="8215" max="8448" width="6.85546875" style="202" customWidth="1"/>
    <col min="8449" max="8452" width="1.140625" style="202" customWidth="1"/>
    <col min="8453" max="8453" width="2.28515625" style="202" customWidth="1"/>
    <col min="8454" max="8454" width="1.140625" style="202" customWidth="1"/>
    <col min="8455" max="8455" width="2.28515625" style="202" customWidth="1"/>
    <col min="8456" max="8456" width="1.140625" style="202" customWidth="1"/>
    <col min="8457" max="8457" width="2.28515625" style="202" customWidth="1"/>
    <col min="8458" max="8458" width="3" style="202" customWidth="1"/>
    <col min="8459" max="8459" width="21.5703125" style="202" customWidth="1"/>
    <col min="8460" max="8460" width="1.7109375" style="202" customWidth="1"/>
    <col min="8461" max="8461" width="4.5703125" style="202" customWidth="1"/>
    <col min="8462" max="8462" width="5.42578125" style="202" customWidth="1"/>
    <col min="8463" max="8463" width="8.28515625" style="202" customWidth="1"/>
    <col min="8464" max="8464" width="2.28515625" style="202" customWidth="1"/>
    <col min="8465" max="8465" width="1.140625" style="202" customWidth="1"/>
    <col min="8466" max="8466" width="24" style="202" customWidth="1"/>
    <col min="8467" max="8467" width="3.5703125" style="202" customWidth="1"/>
    <col min="8468" max="8468" width="1" style="202" customWidth="1"/>
    <col min="8469" max="8469" width="11.42578125" style="202" customWidth="1"/>
    <col min="8470" max="8470" width="1.140625" style="202" customWidth="1"/>
    <col min="8471" max="8704" width="6.85546875" style="202" customWidth="1"/>
    <col min="8705" max="8708" width="1.140625" style="202" customWidth="1"/>
    <col min="8709" max="8709" width="2.28515625" style="202" customWidth="1"/>
    <col min="8710" max="8710" width="1.140625" style="202" customWidth="1"/>
    <col min="8711" max="8711" width="2.28515625" style="202" customWidth="1"/>
    <col min="8712" max="8712" width="1.140625" style="202" customWidth="1"/>
    <col min="8713" max="8713" width="2.28515625" style="202" customWidth="1"/>
    <col min="8714" max="8714" width="3" style="202" customWidth="1"/>
    <col min="8715" max="8715" width="21.5703125" style="202" customWidth="1"/>
    <col min="8716" max="8716" width="1.7109375" style="202" customWidth="1"/>
    <col min="8717" max="8717" width="4.5703125" style="202" customWidth="1"/>
    <col min="8718" max="8718" width="5.42578125" style="202" customWidth="1"/>
    <col min="8719" max="8719" width="8.28515625" style="202" customWidth="1"/>
    <col min="8720" max="8720" width="2.28515625" style="202" customWidth="1"/>
    <col min="8721" max="8721" width="1.140625" style="202" customWidth="1"/>
    <col min="8722" max="8722" width="24" style="202" customWidth="1"/>
    <col min="8723" max="8723" width="3.5703125" style="202" customWidth="1"/>
    <col min="8724" max="8724" width="1" style="202" customWidth="1"/>
    <col min="8725" max="8725" width="11.42578125" style="202" customWidth="1"/>
    <col min="8726" max="8726" width="1.140625" style="202" customWidth="1"/>
    <col min="8727" max="8960" width="6.85546875" style="202" customWidth="1"/>
    <col min="8961" max="8964" width="1.140625" style="202" customWidth="1"/>
    <col min="8965" max="8965" width="2.28515625" style="202" customWidth="1"/>
    <col min="8966" max="8966" width="1.140625" style="202" customWidth="1"/>
    <col min="8967" max="8967" width="2.28515625" style="202" customWidth="1"/>
    <col min="8968" max="8968" width="1.140625" style="202" customWidth="1"/>
    <col min="8969" max="8969" width="2.28515625" style="202" customWidth="1"/>
    <col min="8970" max="8970" width="3" style="202" customWidth="1"/>
    <col min="8971" max="8971" width="21.5703125" style="202" customWidth="1"/>
    <col min="8972" max="8972" width="1.7109375" style="202" customWidth="1"/>
    <col min="8973" max="8973" width="4.5703125" style="202" customWidth="1"/>
    <col min="8974" max="8974" width="5.42578125" style="202" customWidth="1"/>
    <col min="8975" max="8975" width="8.28515625" style="202" customWidth="1"/>
    <col min="8976" max="8976" width="2.28515625" style="202" customWidth="1"/>
    <col min="8977" max="8977" width="1.140625" style="202" customWidth="1"/>
    <col min="8978" max="8978" width="24" style="202" customWidth="1"/>
    <col min="8979" max="8979" width="3.5703125" style="202" customWidth="1"/>
    <col min="8980" max="8980" width="1" style="202" customWidth="1"/>
    <col min="8981" max="8981" width="11.42578125" style="202" customWidth="1"/>
    <col min="8982" max="8982" width="1.140625" style="202" customWidth="1"/>
    <col min="8983" max="9216" width="6.85546875" style="202" customWidth="1"/>
    <col min="9217" max="9220" width="1.140625" style="202" customWidth="1"/>
    <col min="9221" max="9221" width="2.28515625" style="202" customWidth="1"/>
    <col min="9222" max="9222" width="1.140625" style="202" customWidth="1"/>
    <col min="9223" max="9223" width="2.28515625" style="202" customWidth="1"/>
    <col min="9224" max="9224" width="1.140625" style="202" customWidth="1"/>
    <col min="9225" max="9225" width="2.28515625" style="202" customWidth="1"/>
    <col min="9226" max="9226" width="3" style="202" customWidth="1"/>
    <col min="9227" max="9227" width="21.5703125" style="202" customWidth="1"/>
    <col min="9228" max="9228" width="1.7109375" style="202" customWidth="1"/>
    <col min="9229" max="9229" width="4.5703125" style="202" customWidth="1"/>
    <col min="9230" max="9230" width="5.42578125" style="202" customWidth="1"/>
    <col min="9231" max="9231" width="8.28515625" style="202" customWidth="1"/>
    <col min="9232" max="9232" width="2.28515625" style="202" customWidth="1"/>
    <col min="9233" max="9233" width="1.140625" style="202" customWidth="1"/>
    <col min="9234" max="9234" width="24" style="202" customWidth="1"/>
    <col min="9235" max="9235" width="3.5703125" style="202" customWidth="1"/>
    <col min="9236" max="9236" width="1" style="202" customWidth="1"/>
    <col min="9237" max="9237" width="11.42578125" style="202" customWidth="1"/>
    <col min="9238" max="9238" width="1.140625" style="202" customWidth="1"/>
    <col min="9239" max="9472" width="6.85546875" style="202" customWidth="1"/>
    <col min="9473" max="9476" width="1.140625" style="202" customWidth="1"/>
    <col min="9477" max="9477" width="2.28515625" style="202" customWidth="1"/>
    <col min="9478" max="9478" width="1.140625" style="202" customWidth="1"/>
    <col min="9479" max="9479" width="2.28515625" style="202" customWidth="1"/>
    <col min="9480" max="9480" width="1.140625" style="202" customWidth="1"/>
    <col min="9481" max="9481" width="2.28515625" style="202" customWidth="1"/>
    <col min="9482" max="9482" width="3" style="202" customWidth="1"/>
    <col min="9483" max="9483" width="21.5703125" style="202" customWidth="1"/>
    <col min="9484" max="9484" width="1.7109375" style="202" customWidth="1"/>
    <col min="9485" max="9485" width="4.5703125" style="202" customWidth="1"/>
    <col min="9486" max="9486" width="5.42578125" style="202" customWidth="1"/>
    <col min="9487" max="9487" width="8.28515625" style="202" customWidth="1"/>
    <col min="9488" max="9488" width="2.28515625" style="202" customWidth="1"/>
    <col min="9489" max="9489" width="1.140625" style="202" customWidth="1"/>
    <col min="9490" max="9490" width="24" style="202" customWidth="1"/>
    <col min="9491" max="9491" width="3.5703125" style="202" customWidth="1"/>
    <col min="9492" max="9492" width="1" style="202" customWidth="1"/>
    <col min="9493" max="9493" width="11.42578125" style="202" customWidth="1"/>
    <col min="9494" max="9494" width="1.140625" style="202" customWidth="1"/>
    <col min="9495" max="9728" width="6.85546875" style="202" customWidth="1"/>
    <col min="9729" max="9732" width="1.140625" style="202" customWidth="1"/>
    <col min="9733" max="9733" width="2.28515625" style="202" customWidth="1"/>
    <col min="9734" max="9734" width="1.140625" style="202" customWidth="1"/>
    <col min="9735" max="9735" width="2.28515625" style="202" customWidth="1"/>
    <col min="9736" max="9736" width="1.140625" style="202" customWidth="1"/>
    <col min="9737" max="9737" width="2.28515625" style="202" customWidth="1"/>
    <col min="9738" max="9738" width="3" style="202" customWidth="1"/>
    <col min="9739" max="9739" width="21.5703125" style="202" customWidth="1"/>
    <col min="9740" max="9740" width="1.7109375" style="202" customWidth="1"/>
    <col min="9741" max="9741" width="4.5703125" style="202" customWidth="1"/>
    <col min="9742" max="9742" width="5.42578125" style="202" customWidth="1"/>
    <col min="9743" max="9743" width="8.28515625" style="202" customWidth="1"/>
    <col min="9744" max="9744" width="2.28515625" style="202" customWidth="1"/>
    <col min="9745" max="9745" width="1.140625" style="202" customWidth="1"/>
    <col min="9746" max="9746" width="24" style="202" customWidth="1"/>
    <col min="9747" max="9747" width="3.5703125" style="202" customWidth="1"/>
    <col min="9748" max="9748" width="1" style="202" customWidth="1"/>
    <col min="9749" max="9749" width="11.42578125" style="202" customWidth="1"/>
    <col min="9750" max="9750" width="1.140625" style="202" customWidth="1"/>
    <col min="9751" max="9984" width="6.85546875" style="202" customWidth="1"/>
    <col min="9985" max="9988" width="1.140625" style="202" customWidth="1"/>
    <col min="9989" max="9989" width="2.28515625" style="202" customWidth="1"/>
    <col min="9990" max="9990" width="1.140625" style="202" customWidth="1"/>
    <col min="9991" max="9991" width="2.28515625" style="202" customWidth="1"/>
    <col min="9992" max="9992" width="1.140625" style="202" customWidth="1"/>
    <col min="9993" max="9993" width="2.28515625" style="202" customWidth="1"/>
    <col min="9994" max="9994" width="3" style="202" customWidth="1"/>
    <col min="9995" max="9995" width="21.5703125" style="202" customWidth="1"/>
    <col min="9996" max="9996" width="1.7109375" style="202" customWidth="1"/>
    <col min="9997" max="9997" width="4.5703125" style="202" customWidth="1"/>
    <col min="9998" max="9998" width="5.42578125" style="202" customWidth="1"/>
    <col min="9999" max="9999" width="8.28515625" style="202" customWidth="1"/>
    <col min="10000" max="10000" width="2.28515625" style="202" customWidth="1"/>
    <col min="10001" max="10001" width="1.140625" style="202" customWidth="1"/>
    <col min="10002" max="10002" width="24" style="202" customWidth="1"/>
    <col min="10003" max="10003" width="3.5703125" style="202" customWidth="1"/>
    <col min="10004" max="10004" width="1" style="202" customWidth="1"/>
    <col min="10005" max="10005" width="11.42578125" style="202" customWidth="1"/>
    <col min="10006" max="10006" width="1.140625" style="202" customWidth="1"/>
    <col min="10007" max="10240" width="6.85546875" style="202" customWidth="1"/>
    <col min="10241" max="10244" width="1.140625" style="202" customWidth="1"/>
    <col min="10245" max="10245" width="2.28515625" style="202" customWidth="1"/>
    <col min="10246" max="10246" width="1.140625" style="202" customWidth="1"/>
    <col min="10247" max="10247" width="2.28515625" style="202" customWidth="1"/>
    <col min="10248" max="10248" width="1.140625" style="202" customWidth="1"/>
    <col min="10249" max="10249" width="2.28515625" style="202" customWidth="1"/>
    <col min="10250" max="10250" width="3" style="202" customWidth="1"/>
    <col min="10251" max="10251" width="21.5703125" style="202" customWidth="1"/>
    <col min="10252" max="10252" width="1.7109375" style="202" customWidth="1"/>
    <col min="10253" max="10253" width="4.5703125" style="202" customWidth="1"/>
    <col min="10254" max="10254" width="5.42578125" style="202" customWidth="1"/>
    <col min="10255" max="10255" width="8.28515625" style="202" customWidth="1"/>
    <col min="10256" max="10256" width="2.28515625" style="202" customWidth="1"/>
    <col min="10257" max="10257" width="1.140625" style="202" customWidth="1"/>
    <col min="10258" max="10258" width="24" style="202" customWidth="1"/>
    <col min="10259" max="10259" width="3.5703125" style="202" customWidth="1"/>
    <col min="10260" max="10260" width="1" style="202" customWidth="1"/>
    <col min="10261" max="10261" width="11.42578125" style="202" customWidth="1"/>
    <col min="10262" max="10262" width="1.140625" style="202" customWidth="1"/>
    <col min="10263" max="10496" width="6.85546875" style="202" customWidth="1"/>
    <col min="10497" max="10500" width="1.140625" style="202" customWidth="1"/>
    <col min="10501" max="10501" width="2.28515625" style="202" customWidth="1"/>
    <col min="10502" max="10502" width="1.140625" style="202" customWidth="1"/>
    <col min="10503" max="10503" width="2.28515625" style="202" customWidth="1"/>
    <col min="10504" max="10504" width="1.140625" style="202" customWidth="1"/>
    <col min="10505" max="10505" width="2.28515625" style="202" customWidth="1"/>
    <col min="10506" max="10506" width="3" style="202" customWidth="1"/>
    <col min="10507" max="10507" width="21.5703125" style="202" customWidth="1"/>
    <col min="10508" max="10508" width="1.7109375" style="202" customWidth="1"/>
    <col min="10509" max="10509" width="4.5703125" style="202" customWidth="1"/>
    <col min="10510" max="10510" width="5.42578125" style="202" customWidth="1"/>
    <col min="10511" max="10511" width="8.28515625" style="202" customWidth="1"/>
    <col min="10512" max="10512" width="2.28515625" style="202" customWidth="1"/>
    <col min="10513" max="10513" width="1.140625" style="202" customWidth="1"/>
    <col min="10514" max="10514" width="24" style="202" customWidth="1"/>
    <col min="10515" max="10515" width="3.5703125" style="202" customWidth="1"/>
    <col min="10516" max="10516" width="1" style="202" customWidth="1"/>
    <col min="10517" max="10517" width="11.42578125" style="202" customWidth="1"/>
    <col min="10518" max="10518" width="1.140625" style="202" customWidth="1"/>
    <col min="10519" max="10752" width="6.85546875" style="202" customWidth="1"/>
    <col min="10753" max="10756" width="1.140625" style="202" customWidth="1"/>
    <col min="10757" max="10757" width="2.28515625" style="202" customWidth="1"/>
    <col min="10758" max="10758" width="1.140625" style="202" customWidth="1"/>
    <col min="10759" max="10759" width="2.28515625" style="202" customWidth="1"/>
    <col min="10760" max="10760" width="1.140625" style="202" customWidth="1"/>
    <col min="10761" max="10761" width="2.28515625" style="202" customWidth="1"/>
    <col min="10762" max="10762" width="3" style="202" customWidth="1"/>
    <col min="10763" max="10763" width="21.5703125" style="202" customWidth="1"/>
    <col min="10764" max="10764" width="1.7109375" style="202" customWidth="1"/>
    <col min="10765" max="10765" width="4.5703125" style="202" customWidth="1"/>
    <col min="10766" max="10766" width="5.42578125" style="202" customWidth="1"/>
    <col min="10767" max="10767" width="8.28515625" style="202" customWidth="1"/>
    <col min="10768" max="10768" width="2.28515625" style="202" customWidth="1"/>
    <col min="10769" max="10769" width="1.140625" style="202" customWidth="1"/>
    <col min="10770" max="10770" width="24" style="202" customWidth="1"/>
    <col min="10771" max="10771" width="3.5703125" style="202" customWidth="1"/>
    <col min="10772" max="10772" width="1" style="202" customWidth="1"/>
    <col min="10773" max="10773" width="11.42578125" style="202" customWidth="1"/>
    <col min="10774" max="10774" width="1.140625" style="202" customWidth="1"/>
    <col min="10775" max="11008" width="6.85546875" style="202" customWidth="1"/>
    <col min="11009" max="11012" width="1.140625" style="202" customWidth="1"/>
    <col min="11013" max="11013" width="2.28515625" style="202" customWidth="1"/>
    <col min="11014" max="11014" width="1.140625" style="202" customWidth="1"/>
    <col min="11015" max="11015" width="2.28515625" style="202" customWidth="1"/>
    <col min="11016" max="11016" width="1.140625" style="202" customWidth="1"/>
    <col min="11017" max="11017" width="2.28515625" style="202" customWidth="1"/>
    <col min="11018" max="11018" width="3" style="202" customWidth="1"/>
    <col min="11019" max="11019" width="21.5703125" style="202" customWidth="1"/>
    <col min="11020" max="11020" width="1.7109375" style="202" customWidth="1"/>
    <col min="11021" max="11021" width="4.5703125" style="202" customWidth="1"/>
    <col min="11022" max="11022" width="5.42578125" style="202" customWidth="1"/>
    <col min="11023" max="11023" width="8.28515625" style="202" customWidth="1"/>
    <col min="11024" max="11024" width="2.28515625" style="202" customWidth="1"/>
    <col min="11025" max="11025" width="1.140625" style="202" customWidth="1"/>
    <col min="11026" max="11026" width="24" style="202" customWidth="1"/>
    <col min="11027" max="11027" width="3.5703125" style="202" customWidth="1"/>
    <col min="11028" max="11028" width="1" style="202" customWidth="1"/>
    <col min="11029" max="11029" width="11.42578125" style="202" customWidth="1"/>
    <col min="11030" max="11030" width="1.140625" style="202" customWidth="1"/>
    <col min="11031" max="11264" width="6.85546875" style="202" customWidth="1"/>
    <col min="11265" max="11268" width="1.140625" style="202" customWidth="1"/>
    <col min="11269" max="11269" width="2.28515625" style="202" customWidth="1"/>
    <col min="11270" max="11270" width="1.140625" style="202" customWidth="1"/>
    <col min="11271" max="11271" width="2.28515625" style="202" customWidth="1"/>
    <col min="11272" max="11272" width="1.140625" style="202" customWidth="1"/>
    <col min="11273" max="11273" width="2.28515625" style="202" customWidth="1"/>
    <col min="11274" max="11274" width="3" style="202" customWidth="1"/>
    <col min="11275" max="11275" width="21.5703125" style="202" customWidth="1"/>
    <col min="11276" max="11276" width="1.7109375" style="202" customWidth="1"/>
    <col min="11277" max="11277" width="4.5703125" style="202" customWidth="1"/>
    <col min="11278" max="11278" width="5.42578125" style="202" customWidth="1"/>
    <col min="11279" max="11279" width="8.28515625" style="202" customWidth="1"/>
    <col min="11280" max="11280" width="2.28515625" style="202" customWidth="1"/>
    <col min="11281" max="11281" width="1.140625" style="202" customWidth="1"/>
    <col min="11282" max="11282" width="24" style="202" customWidth="1"/>
    <col min="11283" max="11283" width="3.5703125" style="202" customWidth="1"/>
    <col min="11284" max="11284" width="1" style="202" customWidth="1"/>
    <col min="11285" max="11285" width="11.42578125" style="202" customWidth="1"/>
    <col min="11286" max="11286" width="1.140625" style="202" customWidth="1"/>
    <col min="11287" max="11520" width="6.85546875" style="202" customWidth="1"/>
    <col min="11521" max="11524" width="1.140625" style="202" customWidth="1"/>
    <col min="11525" max="11525" width="2.28515625" style="202" customWidth="1"/>
    <col min="11526" max="11526" width="1.140625" style="202" customWidth="1"/>
    <col min="11527" max="11527" width="2.28515625" style="202" customWidth="1"/>
    <col min="11528" max="11528" width="1.140625" style="202" customWidth="1"/>
    <col min="11529" max="11529" width="2.28515625" style="202" customWidth="1"/>
    <col min="11530" max="11530" width="3" style="202" customWidth="1"/>
    <col min="11531" max="11531" width="21.5703125" style="202" customWidth="1"/>
    <col min="11532" max="11532" width="1.7109375" style="202" customWidth="1"/>
    <col min="11533" max="11533" width="4.5703125" style="202" customWidth="1"/>
    <col min="11534" max="11534" width="5.42578125" style="202" customWidth="1"/>
    <col min="11535" max="11535" width="8.28515625" style="202" customWidth="1"/>
    <col min="11536" max="11536" width="2.28515625" style="202" customWidth="1"/>
    <col min="11537" max="11537" width="1.140625" style="202" customWidth="1"/>
    <col min="11538" max="11538" width="24" style="202" customWidth="1"/>
    <col min="11539" max="11539" width="3.5703125" style="202" customWidth="1"/>
    <col min="11540" max="11540" width="1" style="202" customWidth="1"/>
    <col min="11541" max="11541" width="11.42578125" style="202" customWidth="1"/>
    <col min="11542" max="11542" width="1.140625" style="202" customWidth="1"/>
    <col min="11543" max="11776" width="6.85546875" style="202" customWidth="1"/>
    <col min="11777" max="11780" width="1.140625" style="202" customWidth="1"/>
    <col min="11781" max="11781" width="2.28515625" style="202" customWidth="1"/>
    <col min="11782" max="11782" width="1.140625" style="202" customWidth="1"/>
    <col min="11783" max="11783" width="2.28515625" style="202" customWidth="1"/>
    <col min="11784" max="11784" width="1.140625" style="202" customWidth="1"/>
    <col min="11785" max="11785" width="2.28515625" style="202" customWidth="1"/>
    <col min="11786" max="11786" width="3" style="202" customWidth="1"/>
    <col min="11787" max="11787" width="21.5703125" style="202" customWidth="1"/>
    <col min="11788" max="11788" width="1.7109375" style="202" customWidth="1"/>
    <col min="11789" max="11789" width="4.5703125" style="202" customWidth="1"/>
    <col min="11790" max="11790" width="5.42578125" style="202" customWidth="1"/>
    <col min="11791" max="11791" width="8.28515625" style="202" customWidth="1"/>
    <col min="11792" max="11792" width="2.28515625" style="202" customWidth="1"/>
    <col min="11793" max="11793" width="1.140625" style="202" customWidth="1"/>
    <col min="11794" max="11794" width="24" style="202" customWidth="1"/>
    <col min="11795" max="11795" width="3.5703125" style="202" customWidth="1"/>
    <col min="11796" max="11796" width="1" style="202" customWidth="1"/>
    <col min="11797" max="11797" width="11.42578125" style="202" customWidth="1"/>
    <col min="11798" max="11798" width="1.140625" style="202" customWidth="1"/>
    <col min="11799" max="12032" width="6.85546875" style="202" customWidth="1"/>
    <col min="12033" max="12036" width="1.140625" style="202" customWidth="1"/>
    <col min="12037" max="12037" width="2.28515625" style="202" customWidth="1"/>
    <col min="12038" max="12038" width="1.140625" style="202" customWidth="1"/>
    <col min="12039" max="12039" width="2.28515625" style="202" customWidth="1"/>
    <col min="12040" max="12040" width="1.140625" style="202" customWidth="1"/>
    <col min="12041" max="12041" width="2.28515625" style="202" customWidth="1"/>
    <col min="12042" max="12042" width="3" style="202" customWidth="1"/>
    <col min="12043" max="12043" width="21.5703125" style="202" customWidth="1"/>
    <col min="12044" max="12044" width="1.7109375" style="202" customWidth="1"/>
    <col min="12045" max="12045" width="4.5703125" style="202" customWidth="1"/>
    <col min="12046" max="12046" width="5.42578125" style="202" customWidth="1"/>
    <col min="12047" max="12047" width="8.28515625" style="202" customWidth="1"/>
    <col min="12048" max="12048" width="2.28515625" style="202" customWidth="1"/>
    <col min="12049" max="12049" width="1.140625" style="202" customWidth="1"/>
    <col min="12050" max="12050" width="24" style="202" customWidth="1"/>
    <col min="12051" max="12051" width="3.5703125" style="202" customWidth="1"/>
    <col min="12052" max="12052" width="1" style="202" customWidth="1"/>
    <col min="12053" max="12053" width="11.42578125" style="202" customWidth="1"/>
    <col min="12054" max="12054" width="1.140625" style="202" customWidth="1"/>
    <col min="12055" max="12288" width="6.85546875" style="202" customWidth="1"/>
    <col min="12289" max="12292" width="1.140625" style="202" customWidth="1"/>
    <col min="12293" max="12293" width="2.28515625" style="202" customWidth="1"/>
    <col min="12294" max="12294" width="1.140625" style="202" customWidth="1"/>
    <col min="12295" max="12295" width="2.28515625" style="202" customWidth="1"/>
    <col min="12296" max="12296" width="1.140625" style="202" customWidth="1"/>
    <col min="12297" max="12297" width="2.28515625" style="202" customWidth="1"/>
    <col min="12298" max="12298" width="3" style="202" customWidth="1"/>
    <col min="12299" max="12299" width="21.5703125" style="202" customWidth="1"/>
    <col min="12300" max="12300" width="1.7109375" style="202" customWidth="1"/>
    <col min="12301" max="12301" width="4.5703125" style="202" customWidth="1"/>
    <col min="12302" max="12302" width="5.42578125" style="202" customWidth="1"/>
    <col min="12303" max="12303" width="8.28515625" style="202" customWidth="1"/>
    <col min="12304" max="12304" width="2.28515625" style="202" customWidth="1"/>
    <col min="12305" max="12305" width="1.140625" style="202" customWidth="1"/>
    <col min="12306" max="12306" width="24" style="202" customWidth="1"/>
    <col min="12307" max="12307" width="3.5703125" style="202" customWidth="1"/>
    <col min="12308" max="12308" width="1" style="202" customWidth="1"/>
    <col min="12309" max="12309" width="11.42578125" style="202" customWidth="1"/>
    <col min="12310" max="12310" width="1.140625" style="202" customWidth="1"/>
    <col min="12311" max="12544" width="6.85546875" style="202" customWidth="1"/>
    <col min="12545" max="12548" width="1.140625" style="202" customWidth="1"/>
    <col min="12549" max="12549" width="2.28515625" style="202" customWidth="1"/>
    <col min="12550" max="12550" width="1.140625" style="202" customWidth="1"/>
    <col min="12551" max="12551" width="2.28515625" style="202" customWidth="1"/>
    <col min="12552" max="12552" width="1.140625" style="202" customWidth="1"/>
    <col min="12553" max="12553" width="2.28515625" style="202" customWidth="1"/>
    <col min="12554" max="12554" width="3" style="202" customWidth="1"/>
    <col min="12555" max="12555" width="21.5703125" style="202" customWidth="1"/>
    <col min="12556" max="12556" width="1.7109375" style="202" customWidth="1"/>
    <col min="12557" max="12557" width="4.5703125" style="202" customWidth="1"/>
    <col min="12558" max="12558" width="5.42578125" style="202" customWidth="1"/>
    <col min="12559" max="12559" width="8.28515625" style="202" customWidth="1"/>
    <col min="12560" max="12560" width="2.28515625" style="202" customWidth="1"/>
    <col min="12561" max="12561" width="1.140625" style="202" customWidth="1"/>
    <col min="12562" max="12562" width="24" style="202" customWidth="1"/>
    <col min="12563" max="12563" width="3.5703125" style="202" customWidth="1"/>
    <col min="12564" max="12564" width="1" style="202" customWidth="1"/>
    <col min="12565" max="12565" width="11.42578125" style="202" customWidth="1"/>
    <col min="12566" max="12566" width="1.140625" style="202" customWidth="1"/>
    <col min="12567" max="12800" width="6.85546875" style="202" customWidth="1"/>
    <col min="12801" max="12804" width="1.140625" style="202" customWidth="1"/>
    <col min="12805" max="12805" width="2.28515625" style="202" customWidth="1"/>
    <col min="12806" max="12806" width="1.140625" style="202" customWidth="1"/>
    <col min="12807" max="12807" width="2.28515625" style="202" customWidth="1"/>
    <col min="12808" max="12808" width="1.140625" style="202" customWidth="1"/>
    <col min="12809" max="12809" width="2.28515625" style="202" customWidth="1"/>
    <col min="12810" max="12810" width="3" style="202" customWidth="1"/>
    <col min="12811" max="12811" width="21.5703125" style="202" customWidth="1"/>
    <col min="12812" max="12812" width="1.7109375" style="202" customWidth="1"/>
    <col min="12813" max="12813" width="4.5703125" style="202" customWidth="1"/>
    <col min="12814" max="12814" width="5.42578125" style="202" customWidth="1"/>
    <col min="12815" max="12815" width="8.28515625" style="202" customWidth="1"/>
    <col min="12816" max="12816" width="2.28515625" style="202" customWidth="1"/>
    <col min="12817" max="12817" width="1.140625" style="202" customWidth="1"/>
    <col min="12818" max="12818" width="24" style="202" customWidth="1"/>
    <col min="12819" max="12819" width="3.5703125" style="202" customWidth="1"/>
    <col min="12820" max="12820" width="1" style="202" customWidth="1"/>
    <col min="12821" max="12821" width="11.42578125" style="202" customWidth="1"/>
    <col min="12822" max="12822" width="1.140625" style="202" customWidth="1"/>
    <col min="12823" max="13056" width="6.85546875" style="202" customWidth="1"/>
    <col min="13057" max="13060" width="1.140625" style="202" customWidth="1"/>
    <col min="13061" max="13061" width="2.28515625" style="202" customWidth="1"/>
    <col min="13062" max="13062" width="1.140625" style="202" customWidth="1"/>
    <col min="13063" max="13063" width="2.28515625" style="202" customWidth="1"/>
    <col min="13064" max="13064" width="1.140625" style="202" customWidth="1"/>
    <col min="13065" max="13065" width="2.28515625" style="202" customWidth="1"/>
    <col min="13066" max="13066" width="3" style="202" customWidth="1"/>
    <col min="13067" max="13067" width="21.5703125" style="202" customWidth="1"/>
    <col min="13068" max="13068" width="1.7109375" style="202" customWidth="1"/>
    <col min="13069" max="13069" width="4.5703125" style="202" customWidth="1"/>
    <col min="13070" max="13070" width="5.42578125" style="202" customWidth="1"/>
    <col min="13071" max="13071" width="8.28515625" style="202" customWidth="1"/>
    <col min="13072" max="13072" width="2.28515625" style="202" customWidth="1"/>
    <col min="13073" max="13073" width="1.140625" style="202" customWidth="1"/>
    <col min="13074" max="13074" width="24" style="202" customWidth="1"/>
    <col min="13075" max="13075" width="3.5703125" style="202" customWidth="1"/>
    <col min="13076" max="13076" width="1" style="202" customWidth="1"/>
    <col min="13077" max="13077" width="11.42578125" style="202" customWidth="1"/>
    <col min="13078" max="13078" width="1.140625" style="202" customWidth="1"/>
    <col min="13079" max="13312" width="6.85546875" style="202" customWidth="1"/>
    <col min="13313" max="13316" width="1.140625" style="202" customWidth="1"/>
    <col min="13317" max="13317" width="2.28515625" style="202" customWidth="1"/>
    <col min="13318" max="13318" width="1.140625" style="202" customWidth="1"/>
    <col min="13319" max="13319" width="2.28515625" style="202" customWidth="1"/>
    <col min="13320" max="13320" width="1.140625" style="202" customWidth="1"/>
    <col min="13321" max="13321" width="2.28515625" style="202" customWidth="1"/>
    <col min="13322" max="13322" width="3" style="202" customWidth="1"/>
    <col min="13323" max="13323" width="21.5703125" style="202" customWidth="1"/>
    <col min="13324" max="13324" width="1.7109375" style="202" customWidth="1"/>
    <col min="13325" max="13325" width="4.5703125" style="202" customWidth="1"/>
    <col min="13326" max="13326" width="5.42578125" style="202" customWidth="1"/>
    <col min="13327" max="13327" width="8.28515625" style="202" customWidth="1"/>
    <col min="13328" max="13328" width="2.28515625" style="202" customWidth="1"/>
    <col min="13329" max="13329" width="1.140625" style="202" customWidth="1"/>
    <col min="13330" max="13330" width="24" style="202" customWidth="1"/>
    <col min="13331" max="13331" width="3.5703125" style="202" customWidth="1"/>
    <col min="13332" max="13332" width="1" style="202" customWidth="1"/>
    <col min="13333" max="13333" width="11.42578125" style="202" customWidth="1"/>
    <col min="13334" max="13334" width="1.140625" style="202" customWidth="1"/>
    <col min="13335" max="13568" width="6.85546875" style="202" customWidth="1"/>
    <col min="13569" max="13572" width="1.140625" style="202" customWidth="1"/>
    <col min="13573" max="13573" width="2.28515625" style="202" customWidth="1"/>
    <col min="13574" max="13574" width="1.140625" style="202" customWidth="1"/>
    <col min="13575" max="13575" width="2.28515625" style="202" customWidth="1"/>
    <col min="13576" max="13576" width="1.140625" style="202" customWidth="1"/>
    <col min="13577" max="13577" width="2.28515625" style="202" customWidth="1"/>
    <col min="13578" max="13578" width="3" style="202" customWidth="1"/>
    <col min="13579" max="13579" width="21.5703125" style="202" customWidth="1"/>
    <col min="13580" max="13580" width="1.7109375" style="202" customWidth="1"/>
    <col min="13581" max="13581" width="4.5703125" style="202" customWidth="1"/>
    <col min="13582" max="13582" width="5.42578125" style="202" customWidth="1"/>
    <col min="13583" max="13583" width="8.28515625" style="202" customWidth="1"/>
    <col min="13584" max="13584" width="2.28515625" style="202" customWidth="1"/>
    <col min="13585" max="13585" width="1.140625" style="202" customWidth="1"/>
    <col min="13586" max="13586" width="24" style="202" customWidth="1"/>
    <col min="13587" max="13587" width="3.5703125" style="202" customWidth="1"/>
    <col min="13588" max="13588" width="1" style="202" customWidth="1"/>
    <col min="13589" max="13589" width="11.42578125" style="202" customWidth="1"/>
    <col min="13590" max="13590" width="1.140625" style="202" customWidth="1"/>
    <col min="13591" max="13824" width="6.85546875" style="202" customWidth="1"/>
    <col min="13825" max="13828" width="1.140625" style="202" customWidth="1"/>
    <col min="13829" max="13829" width="2.28515625" style="202" customWidth="1"/>
    <col min="13830" max="13830" width="1.140625" style="202" customWidth="1"/>
    <col min="13831" max="13831" width="2.28515625" style="202" customWidth="1"/>
    <col min="13832" max="13832" width="1.140625" style="202" customWidth="1"/>
    <col min="13833" max="13833" width="2.28515625" style="202" customWidth="1"/>
    <col min="13834" max="13834" width="3" style="202" customWidth="1"/>
    <col min="13835" max="13835" width="21.5703125" style="202" customWidth="1"/>
    <col min="13836" max="13836" width="1.7109375" style="202" customWidth="1"/>
    <col min="13837" max="13837" width="4.5703125" style="202" customWidth="1"/>
    <col min="13838" max="13838" width="5.42578125" style="202" customWidth="1"/>
    <col min="13839" max="13839" width="8.28515625" style="202" customWidth="1"/>
    <col min="13840" max="13840" width="2.28515625" style="202" customWidth="1"/>
    <col min="13841" max="13841" width="1.140625" style="202" customWidth="1"/>
    <col min="13842" max="13842" width="24" style="202" customWidth="1"/>
    <col min="13843" max="13843" width="3.5703125" style="202" customWidth="1"/>
    <col min="13844" max="13844" width="1" style="202" customWidth="1"/>
    <col min="13845" max="13845" width="11.42578125" style="202" customWidth="1"/>
    <col min="13846" max="13846" width="1.140625" style="202" customWidth="1"/>
    <col min="13847" max="14080" width="6.85546875" style="202" customWidth="1"/>
    <col min="14081" max="14084" width="1.140625" style="202" customWidth="1"/>
    <col min="14085" max="14085" width="2.28515625" style="202" customWidth="1"/>
    <col min="14086" max="14086" width="1.140625" style="202" customWidth="1"/>
    <col min="14087" max="14087" width="2.28515625" style="202" customWidth="1"/>
    <col min="14088" max="14088" width="1.140625" style="202" customWidth="1"/>
    <col min="14089" max="14089" width="2.28515625" style="202" customWidth="1"/>
    <col min="14090" max="14090" width="3" style="202" customWidth="1"/>
    <col min="14091" max="14091" width="21.5703125" style="202" customWidth="1"/>
    <col min="14092" max="14092" width="1.7109375" style="202" customWidth="1"/>
    <col min="14093" max="14093" width="4.5703125" style="202" customWidth="1"/>
    <col min="14094" max="14094" width="5.42578125" style="202" customWidth="1"/>
    <col min="14095" max="14095" width="8.28515625" style="202" customWidth="1"/>
    <col min="14096" max="14096" width="2.28515625" style="202" customWidth="1"/>
    <col min="14097" max="14097" width="1.140625" style="202" customWidth="1"/>
    <col min="14098" max="14098" width="24" style="202" customWidth="1"/>
    <col min="14099" max="14099" width="3.5703125" style="202" customWidth="1"/>
    <col min="14100" max="14100" width="1" style="202" customWidth="1"/>
    <col min="14101" max="14101" width="11.42578125" style="202" customWidth="1"/>
    <col min="14102" max="14102" width="1.140625" style="202" customWidth="1"/>
    <col min="14103" max="14336" width="6.85546875" style="202" customWidth="1"/>
    <col min="14337" max="14340" width="1.140625" style="202" customWidth="1"/>
    <col min="14341" max="14341" width="2.28515625" style="202" customWidth="1"/>
    <col min="14342" max="14342" width="1.140625" style="202" customWidth="1"/>
    <col min="14343" max="14343" width="2.28515625" style="202" customWidth="1"/>
    <col min="14344" max="14344" width="1.140625" style="202" customWidth="1"/>
    <col min="14345" max="14345" width="2.28515625" style="202" customWidth="1"/>
    <col min="14346" max="14346" width="3" style="202" customWidth="1"/>
    <col min="14347" max="14347" width="21.5703125" style="202" customWidth="1"/>
    <col min="14348" max="14348" width="1.7109375" style="202" customWidth="1"/>
    <col min="14349" max="14349" width="4.5703125" style="202" customWidth="1"/>
    <col min="14350" max="14350" width="5.42578125" style="202" customWidth="1"/>
    <col min="14351" max="14351" width="8.28515625" style="202" customWidth="1"/>
    <col min="14352" max="14352" width="2.28515625" style="202" customWidth="1"/>
    <col min="14353" max="14353" width="1.140625" style="202" customWidth="1"/>
    <col min="14354" max="14354" width="24" style="202" customWidth="1"/>
    <col min="14355" max="14355" width="3.5703125" style="202" customWidth="1"/>
    <col min="14356" max="14356" width="1" style="202" customWidth="1"/>
    <col min="14357" max="14357" width="11.42578125" style="202" customWidth="1"/>
    <col min="14358" max="14358" width="1.140625" style="202" customWidth="1"/>
    <col min="14359" max="14592" width="6.85546875" style="202" customWidth="1"/>
    <col min="14593" max="14596" width="1.140625" style="202" customWidth="1"/>
    <col min="14597" max="14597" width="2.28515625" style="202" customWidth="1"/>
    <col min="14598" max="14598" width="1.140625" style="202" customWidth="1"/>
    <col min="14599" max="14599" width="2.28515625" style="202" customWidth="1"/>
    <col min="14600" max="14600" width="1.140625" style="202" customWidth="1"/>
    <col min="14601" max="14601" width="2.28515625" style="202" customWidth="1"/>
    <col min="14602" max="14602" width="3" style="202" customWidth="1"/>
    <col min="14603" max="14603" width="21.5703125" style="202" customWidth="1"/>
    <col min="14604" max="14604" width="1.7109375" style="202" customWidth="1"/>
    <col min="14605" max="14605" width="4.5703125" style="202" customWidth="1"/>
    <col min="14606" max="14606" width="5.42578125" style="202" customWidth="1"/>
    <col min="14607" max="14607" width="8.28515625" style="202" customWidth="1"/>
    <col min="14608" max="14608" width="2.28515625" style="202" customWidth="1"/>
    <col min="14609" max="14609" width="1.140625" style="202" customWidth="1"/>
    <col min="14610" max="14610" width="24" style="202" customWidth="1"/>
    <col min="14611" max="14611" width="3.5703125" style="202" customWidth="1"/>
    <col min="14612" max="14612" width="1" style="202" customWidth="1"/>
    <col min="14613" max="14613" width="11.42578125" style="202" customWidth="1"/>
    <col min="14614" max="14614" width="1.140625" style="202" customWidth="1"/>
    <col min="14615" max="14848" width="6.85546875" style="202" customWidth="1"/>
    <col min="14849" max="14852" width="1.140625" style="202" customWidth="1"/>
    <col min="14853" max="14853" width="2.28515625" style="202" customWidth="1"/>
    <col min="14854" max="14854" width="1.140625" style="202" customWidth="1"/>
    <col min="14855" max="14855" width="2.28515625" style="202" customWidth="1"/>
    <col min="14856" max="14856" width="1.140625" style="202" customWidth="1"/>
    <col min="14857" max="14857" width="2.28515625" style="202" customWidth="1"/>
    <col min="14858" max="14858" width="3" style="202" customWidth="1"/>
    <col min="14859" max="14859" width="21.5703125" style="202" customWidth="1"/>
    <col min="14860" max="14860" width="1.7109375" style="202" customWidth="1"/>
    <col min="14861" max="14861" width="4.5703125" style="202" customWidth="1"/>
    <col min="14862" max="14862" width="5.42578125" style="202" customWidth="1"/>
    <col min="14863" max="14863" width="8.28515625" style="202" customWidth="1"/>
    <col min="14864" max="14864" width="2.28515625" style="202" customWidth="1"/>
    <col min="14865" max="14865" width="1.140625" style="202" customWidth="1"/>
    <col min="14866" max="14866" width="24" style="202" customWidth="1"/>
    <col min="14867" max="14867" width="3.5703125" style="202" customWidth="1"/>
    <col min="14868" max="14868" width="1" style="202" customWidth="1"/>
    <col min="14869" max="14869" width="11.42578125" style="202" customWidth="1"/>
    <col min="14870" max="14870" width="1.140625" style="202" customWidth="1"/>
    <col min="14871" max="15104" width="6.85546875" style="202" customWidth="1"/>
    <col min="15105" max="15108" width="1.140625" style="202" customWidth="1"/>
    <col min="15109" max="15109" width="2.28515625" style="202" customWidth="1"/>
    <col min="15110" max="15110" width="1.140625" style="202" customWidth="1"/>
    <col min="15111" max="15111" width="2.28515625" style="202" customWidth="1"/>
    <col min="15112" max="15112" width="1.140625" style="202" customWidth="1"/>
    <col min="15113" max="15113" width="2.28515625" style="202" customWidth="1"/>
    <col min="15114" max="15114" width="3" style="202" customWidth="1"/>
    <col min="15115" max="15115" width="21.5703125" style="202" customWidth="1"/>
    <col min="15116" max="15116" width="1.7109375" style="202" customWidth="1"/>
    <col min="15117" max="15117" width="4.5703125" style="202" customWidth="1"/>
    <col min="15118" max="15118" width="5.42578125" style="202" customWidth="1"/>
    <col min="15119" max="15119" width="8.28515625" style="202" customWidth="1"/>
    <col min="15120" max="15120" width="2.28515625" style="202" customWidth="1"/>
    <col min="15121" max="15121" width="1.140625" style="202" customWidth="1"/>
    <col min="15122" max="15122" width="24" style="202" customWidth="1"/>
    <col min="15123" max="15123" width="3.5703125" style="202" customWidth="1"/>
    <col min="15124" max="15124" width="1" style="202" customWidth="1"/>
    <col min="15125" max="15125" width="11.42578125" style="202" customWidth="1"/>
    <col min="15126" max="15126" width="1.140625" style="202" customWidth="1"/>
    <col min="15127" max="15360" width="6.85546875" style="202" customWidth="1"/>
    <col min="15361" max="15364" width="1.140625" style="202" customWidth="1"/>
    <col min="15365" max="15365" width="2.28515625" style="202" customWidth="1"/>
    <col min="15366" max="15366" width="1.140625" style="202" customWidth="1"/>
    <col min="15367" max="15367" width="2.28515625" style="202" customWidth="1"/>
    <col min="15368" max="15368" width="1.140625" style="202" customWidth="1"/>
    <col min="15369" max="15369" width="2.28515625" style="202" customWidth="1"/>
    <col min="15370" max="15370" width="3" style="202" customWidth="1"/>
    <col min="15371" max="15371" width="21.5703125" style="202" customWidth="1"/>
    <col min="15372" max="15372" width="1.7109375" style="202" customWidth="1"/>
    <col min="15373" max="15373" width="4.5703125" style="202" customWidth="1"/>
    <col min="15374" max="15374" width="5.42578125" style="202" customWidth="1"/>
    <col min="15375" max="15375" width="8.28515625" style="202" customWidth="1"/>
    <col min="15376" max="15376" width="2.28515625" style="202" customWidth="1"/>
    <col min="15377" max="15377" width="1.140625" style="202" customWidth="1"/>
    <col min="15378" max="15378" width="24" style="202" customWidth="1"/>
    <col min="15379" max="15379" width="3.5703125" style="202" customWidth="1"/>
    <col min="15380" max="15380" width="1" style="202" customWidth="1"/>
    <col min="15381" max="15381" width="11.42578125" style="202" customWidth="1"/>
    <col min="15382" max="15382" width="1.140625" style="202" customWidth="1"/>
    <col min="15383" max="15616" width="6.85546875" style="202" customWidth="1"/>
    <col min="15617" max="15620" width="1.140625" style="202" customWidth="1"/>
    <col min="15621" max="15621" width="2.28515625" style="202" customWidth="1"/>
    <col min="15622" max="15622" width="1.140625" style="202" customWidth="1"/>
    <col min="15623" max="15623" width="2.28515625" style="202" customWidth="1"/>
    <col min="15624" max="15624" width="1.140625" style="202" customWidth="1"/>
    <col min="15625" max="15625" width="2.28515625" style="202" customWidth="1"/>
    <col min="15626" max="15626" width="3" style="202" customWidth="1"/>
    <col min="15627" max="15627" width="21.5703125" style="202" customWidth="1"/>
    <col min="15628" max="15628" width="1.7109375" style="202" customWidth="1"/>
    <col min="15629" max="15629" width="4.5703125" style="202" customWidth="1"/>
    <col min="15630" max="15630" width="5.42578125" style="202" customWidth="1"/>
    <col min="15631" max="15631" width="8.28515625" style="202" customWidth="1"/>
    <col min="15632" max="15632" width="2.28515625" style="202" customWidth="1"/>
    <col min="15633" max="15633" width="1.140625" style="202" customWidth="1"/>
    <col min="15634" max="15634" width="24" style="202" customWidth="1"/>
    <col min="15635" max="15635" width="3.5703125" style="202" customWidth="1"/>
    <col min="15636" max="15636" width="1" style="202" customWidth="1"/>
    <col min="15637" max="15637" width="11.42578125" style="202" customWidth="1"/>
    <col min="15638" max="15638" width="1.140625" style="202" customWidth="1"/>
    <col min="15639" max="15872" width="6.85546875" style="202" customWidth="1"/>
    <col min="15873" max="15876" width="1.140625" style="202" customWidth="1"/>
    <col min="15877" max="15877" width="2.28515625" style="202" customWidth="1"/>
    <col min="15878" max="15878" width="1.140625" style="202" customWidth="1"/>
    <col min="15879" max="15879" width="2.28515625" style="202" customWidth="1"/>
    <col min="15880" max="15880" width="1.140625" style="202" customWidth="1"/>
    <col min="15881" max="15881" width="2.28515625" style="202" customWidth="1"/>
    <col min="15882" max="15882" width="3" style="202" customWidth="1"/>
    <col min="15883" max="15883" width="21.5703125" style="202" customWidth="1"/>
    <col min="15884" max="15884" width="1.7109375" style="202" customWidth="1"/>
    <col min="15885" max="15885" width="4.5703125" style="202" customWidth="1"/>
    <col min="15886" max="15886" width="5.42578125" style="202" customWidth="1"/>
    <col min="15887" max="15887" width="8.28515625" style="202" customWidth="1"/>
    <col min="15888" max="15888" width="2.28515625" style="202" customWidth="1"/>
    <col min="15889" max="15889" width="1.140625" style="202" customWidth="1"/>
    <col min="15890" max="15890" width="24" style="202" customWidth="1"/>
    <col min="15891" max="15891" width="3.5703125" style="202" customWidth="1"/>
    <col min="15892" max="15892" width="1" style="202" customWidth="1"/>
    <col min="15893" max="15893" width="11.42578125" style="202" customWidth="1"/>
    <col min="15894" max="15894" width="1.140625" style="202" customWidth="1"/>
    <col min="15895" max="16128" width="6.85546875" style="202" customWidth="1"/>
    <col min="16129" max="16132" width="1.140625" style="202" customWidth="1"/>
    <col min="16133" max="16133" width="2.28515625" style="202" customWidth="1"/>
    <col min="16134" max="16134" width="1.140625" style="202" customWidth="1"/>
    <col min="16135" max="16135" width="2.28515625" style="202" customWidth="1"/>
    <col min="16136" max="16136" width="1.140625" style="202" customWidth="1"/>
    <col min="16137" max="16137" width="2.28515625" style="202" customWidth="1"/>
    <col min="16138" max="16138" width="3" style="202" customWidth="1"/>
    <col min="16139" max="16139" width="21.5703125" style="202" customWidth="1"/>
    <col min="16140" max="16140" width="1.7109375" style="202" customWidth="1"/>
    <col min="16141" max="16141" width="4.5703125" style="202" customWidth="1"/>
    <col min="16142" max="16142" width="5.42578125" style="202" customWidth="1"/>
    <col min="16143" max="16143" width="8.28515625" style="202" customWidth="1"/>
    <col min="16144" max="16144" width="2.28515625" style="202" customWidth="1"/>
    <col min="16145" max="16145" width="1.140625" style="202" customWidth="1"/>
    <col min="16146" max="16146" width="24" style="202" customWidth="1"/>
    <col min="16147" max="16147" width="3.5703125" style="202" customWidth="1"/>
    <col min="16148" max="16148" width="1" style="202" customWidth="1"/>
    <col min="16149" max="16149" width="11.42578125" style="202" customWidth="1"/>
    <col min="16150" max="16150" width="1.140625" style="202" customWidth="1"/>
    <col min="16151" max="16384" width="6.85546875" style="202" customWidth="1"/>
  </cols>
  <sheetData>
    <row r="1" spans="1:21" ht="27" customHeight="1">
      <c r="B1" s="203" t="s">
        <v>2230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1:21" ht="20.25" customHeight="1">
      <c r="J2" s="218" t="s">
        <v>2231</v>
      </c>
      <c r="K2" s="218"/>
      <c r="L2" s="218"/>
      <c r="M2" s="218"/>
      <c r="N2" s="218"/>
      <c r="O2" s="218"/>
      <c r="P2" s="218"/>
      <c r="Q2" s="218"/>
      <c r="R2" s="218"/>
      <c r="S2" s="218"/>
    </row>
    <row r="3" spans="1:21" ht="7.5" customHeight="1"/>
    <row r="4" spans="1:21">
      <c r="A4" s="245" t="s">
        <v>2232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1:21" ht="6" customHeight="1"/>
    <row r="6" spans="1:21">
      <c r="B6" s="209" t="s">
        <v>2233</v>
      </c>
      <c r="C6" s="209"/>
      <c r="D6" s="209"/>
      <c r="E6" s="209"/>
      <c r="F6" s="209"/>
      <c r="G6" s="209"/>
      <c r="H6" s="209"/>
      <c r="I6" s="246" t="s">
        <v>2234</v>
      </c>
      <c r="J6" s="246"/>
      <c r="K6" s="246"/>
      <c r="L6" s="246" t="s">
        <v>2235</v>
      </c>
      <c r="M6" s="246"/>
      <c r="N6" s="246"/>
      <c r="O6" s="246"/>
      <c r="P6" s="246"/>
      <c r="R6" s="246" t="s">
        <v>2236</v>
      </c>
      <c r="S6" s="246"/>
      <c r="T6" s="246"/>
      <c r="U6" s="247">
        <v>94.27</v>
      </c>
    </row>
    <row r="7" spans="1:21">
      <c r="B7" s="209" t="s">
        <v>2233</v>
      </c>
      <c r="C7" s="209"/>
      <c r="D7" s="209"/>
      <c r="E7" s="209"/>
      <c r="F7" s="209"/>
      <c r="G7" s="209"/>
      <c r="H7" s="209"/>
      <c r="I7" s="246" t="s">
        <v>2237</v>
      </c>
      <c r="J7" s="246"/>
      <c r="K7" s="246"/>
      <c r="L7" s="246" t="s">
        <v>2235</v>
      </c>
      <c r="M7" s="246"/>
      <c r="N7" s="246"/>
      <c r="O7" s="246"/>
      <c r="P7" s="246"/>
      <c r="R7" s="214" t="s">
        <v>2238</v>
      </c>
      <c r="S7" s="214"/>
      <c r="T7" s="214"/>
      <c r="U7" s="247">
        <v>65</v>
      </c>
    </row>
    <row r="8" spans="1:21">
      <c r="R8" s="214"/>
      <c r="S8" s="214"/>
      <c r="T8" s="214"/>
    </row>
    <row r="9" spans="1:21">
      <c r="B9" s="209" t="s">
        <v>2239</v>
      </c>
      <c r="C9" s="209"/>
      <c r="D9" s="209"/>
      <c r="E9" s="209"/>
      <c r="F9" s="209"/>
      <c r="G9" s="209"/>
      <c r="H9" s="209"/>
      <c r="I9" s="246" t="s">
        <v>2240</v>
      </c>
      <c r="J9" s="246"/>
      <c r="K9" s="246"/>
      <c r="L9" s="246" t="s">
        <v>2235</v>
      </c>
      <c r="M9" s="246"/>
      <c r="N9" s="246"/>
      <c r="O9" s="246"/>
      <c r="P9" s="246"/>
      <c r="R9" s="246" t="s">
        <v>2236</v>
      </c>
      <c r="S9" s="246"/>
      <c r="T9" s="246"/>
      <c r="U9" s="247">
        <v>65.34</v>
      </c>
    </row>
    <row r="10" spans="1:21">
      <c r="B10" s="209" t="s">
        <v>2241</v>
      </c>
      <c r="C10" s="209"/>
      <c r="D10" s="209"/>
      <c r="E10" s="209"/>
      <c r="F10" s="209"/>
      <c r="G10" s="209"/>
      <c r="H10" s="209"/>
      <c r="I10" s="246" t="s">
        <v>2242</v>
      </c>
      <c r="J10" s="246"/>
      <c r="K10" s="246"/>
      <c r="L10" s="246" t="s">
        <v>2235</v>
      </c>
      <c r="M10" s="246"/>
      <c r="N10" s="246"/>
      <c r="O10" s="246"/>
      <c r="P10" s="246"/>
      <c r="R10" s="246" t="s">
        <v>2236</v>
      </c>
      <c r="S10" s="246"/>
      <c r="T10" s="246"/>
      <c r="U10" s="247">
        <v>39.79</v>
      </c>
    </row>
    <row r="11" spans="1:21">
      <c r="B11" s="209" t="s">
        <v>2243</v>
      </c>
      <c r="C11" s="209"/>
      <c r="D11" s="209"/>
      <c r="E11" s="209"/>
      <c r="F11" s="209"/>
      <c r="G11" s="209"/>
      <c r="H11" s="209"/>
      <c r="I11" s="214" t="s">
        <v>2244</v>
      </c>
      <c r="J11" s="214"/>
      <c r="K11" s="214"/>
      <c r="L11" s="246" t="s">
        <v>2235</v>
      </c>
      <c r="M11" s="246"/>
      <c r="N11" s="246"/>
      <c r="O11" s="246"/>
      <c r="P11" s="246"/>
      <c r="R11" s="246" t="s">
        <v>2236</v>
      </c>
      <c r="S11" s="246"/>
      <c r="T11" s="246"/>
      <c r="U11" s="247">
        <v>36.39</v>
      </c>
    </row>
    <row r="12" spans="1:21">
      <c r="I12" s="214"/>
      <c r="J12" s="214"/>
      <c r="K12" s="214"/>
    </row>
    <row r="13" spans="1:21">
      <c r="B13" s="209" t="s">
        <v>2245</v>
      </c>
      <c r="C13" s="209"/>
      <c r="D13" s="209"/>
      <c r="E13" s="209"/>
      <c r="F13" s="209"/>
      <c r="G13" s="209"/>
      <c r="H13" s="209"/>
      <c r="I13" s="246" t="s">
        <v>2246</v>
      </c>
      <c r="J13" s="246"/>
      <c r="K13" s="246"/>
      <c r="L13" s="246" t="s">
        <v>2247</v>
      </c>
      <c r="M13" s="246"/>
      <c r="N13" s="246"/>
      <c r="O13" s="246"/>
      <c r="P13" s="246"/>
      <c r="R13" s="246" t="s">
        <v>2248</v>
      </c>
      <c r="S13" s="246"/>
      <c r="T13" s="246"/>
      <c r="U13" s="247">
        <v>75.05</v>
      </c>
    </row>
    <row r="14" spans="1:21">
      <c r="B14" s="209" t="s">
        <v>2245</v>
      </c>
      <c r="C14" s="209"/>
      <c r="D14" s="209"/>
      <c r="E14" s="209"/>
      <c r="F14" s="209"/>
      <c r="G14" s="209"/>
      <c r="H14" s="209"/>
      <c r="I14" s="246" t="s">
        <v>2249</v>
      </c>
      <c r="J14" s="246"/>
      <c r="K14" s="246"/>
      <c r="L14" s="246" t="s">
        <v>2250</v>
      </c>
      <c r="M14" s="246"/>
      <c r="N14" s="246"/>
      <c r="O14" s="246"/>
      <c r="P14" s="246"/>
      <c r="R14" s="246" t="s">
        <v>2251</v>
      </c>
      <c r="S14" s="246"/>
      <c r="T14" s="246"/>
      <c r="U14" s="247">
        <v>29.88</v>
      </c>
    </row>
    <row r="15" spans="1:21">
      <c r="B15" s="209" t="s">
        <v>2252</v>
      </c>
      <c r="C15" s="209"/>
      <c r="D15" s="209"/>
      <c r="E15" s="209"/>
      <c r="F15" s="209"/>
      <c r="G15" s="209"/>
      <c r="H15" s="209"/>
      <c r="I15" s="246" t="s">
        <v>2253</v>
      </c>
      <c r="J15" s="246"/>
      <c r="K15" s="246"/>
      <c r="L15" s="246" t="s">
        <v>2254</v>
      </c>
      <c r="M15" s="246"/>
      <c r="N15" s="246"/>
      <c r="O15" s="246"/>
      <c r="P15" s="246"/>
      <c r="R15" s="246" t="s">
        <v>2255</v>
      </c>
      <c r="S15" s="246"/>
      <c r="T15" s="246"/>
      <c r="U15" s="247">
        <v>230.43</v>
      </c>
    </row>
    <row r="16" spans="1:21">
      <c r="B16" s="209" t="s">
        <v>2256</v>
      </c>
      <c r="C16" s="209"/>
      <c r="D16" s="209"/>
      <c r="E16" s="209"/>
      <c r="F16" s="209"/>
      <c r="G16" s="209"/>
      <c r="H16" s="209"/>
      <c r="I16" s="246" t="s">
        <v>2257</v>
      </c>
      <c r="J16" s="246"/>
      <c r="K16" s="246"/>
      <c r="L16" s="246" t="s">
        <v>2235</v>
      </c>
      <c r="M16" s="246"/>
      <c r="N16" s="246"/>
      <c r="O16" s="246"/>
      <c r="P16" s="246"/>
      <c r="R16" s="246" t="s">
        <v>2258</v>
      </c>
      <c r="S16" s="246"/>
      <c r="T16" s="246"/>
      <c r="U16" s="247">
        <v>229.5</v>
      </c>
    </row>
    <row r="17" spans="1:21">
      <c r="B17" s="209" t="s">
        <v>2259</v>
      </c>
      <c r="C17" s="209"/>
      <c r="D17" s="209"/>
      <c r="E17" s="209"/>
      <c r="F17" s="209"/>
      <c r="G17" s="209"/>
      <c r="H17" s="209"/>
      <c r="I17" s="246" t="s">
        <v>2260</v>
      </c>
      <c r="J17" s="246"/>
      <c r="K17" s="246"/>
      <c r="L17" s="246" t="s">
        <v>2235</v>
      </c>
      <c r="M17" s="246"/>
      <c r="N17" s="246"/>
      <c r="O17" s="246"/>
      <c r="P17" s="246"/>
      <c r="R17" s="246" t="s">
        <v>2236</v>
      </c>
      <c r="S17" s="246"/>
      <c r="T17" s="246"/>
      <c r="U17" s="247">
        <v>47.61</v>
      </c>
    </row>
    <row r="18" spans="1:21">
      <c r="B18" s="209" t="s">
        <v>2261</v>
      </c>
      <c r="C18" s="209"/>
      <c r="D18" s="209"/>
      <c r="E18" s="209"/>
      <c r="F18" s="209"/>
      <c r="G18" s="209"/>
      <c r="H18" s="209"/>
      <c r="I18" s="246" t="s">
        <v>2262</v>
      </c>
      <c r="J18" s="246"/>
      <c r="K18" s="246"/>
      <c r="L18" s="246" t="s">
        <v>2235</v>
      </c>
      <c r="M18" s="246"/>
      <c r="N18" s="246"/>
      <c r="O18" s="246"/>
      <c r="P18" s="246"/>
      <c r="R18" s="246" t="s">
        <v>2263</v>
      </c>
      <c r="S18" s="246"/>
      <c r="T18" s="246"/>
      <c r="U18" s="247">
        <v>144</v>
      </c>
    </row>
    <row r="19" spans="1:21">
      <c r="B19" s="209" t="s">
        <v>2264</v>
      </c>
      <c r="C19" s="209"/>
      <c r="D19" s="209"/>
      <c r="E19" s="209"/>
      <c r="F19" s="209"/>
      <c r="G19" s="209"/>
      <c r="H19" s="209"/>
      <c r="I19" s="246" t="s">
        <v>2249</v>
      </c>
      <c r="J19" s="246"/>
      <c r="K19" s="246"/>
      <c r="L19" s="246" t="s">
        <v>2247</v>
      </c>
      <c r="M19" s="246"/>
      <c r="N19" s="246"/>
      <c r="O19" s="246"/>
      <c r="P19" s="246"/>
      <c r="R19" s="246" t="s">
        <v>2248</v>
      </c>
      <c r="S19" s="246"/>
      <c r="T19" s="246"/>
      <c r="U19" s="247">
        <v>104.26</v>
      </c>
    </row>
    <row r="20" spans="1:21" ht="6" customHeight="1"/>
    <row r="21" spans="1:21">
      <c r="D21" s="211" t="s">
        <v>2</v>
      </c>
      <c r="F21" s="211" t="s">
        <v>2</v>
      </c>
      <c r="H21" s="211" t="s">
        <v>2</v>
      </c>
      <c r="O21" s="248" t="s">
        <v>2232</v>
      </c>
      <c r="P21" s="248"/>
      <c r="Q21" s="248"/>
      <c r="R21" s="248"/>
      <c r="S21" s="248"/>
      <c r="U21" s="249">
        <v>1161.52</v>
      </c>
    </row>
    <row r="22" spans="1:21">
      <c r="A22" s="245" t="s">
        <v>2265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</row>
    <row r="23" spans="1:21" ht="6" customHeight="1"/>
    <row r="24" spans="1:21">
      <c r="B24" s="209" t="s">
        <v>2233</v>
      </c>
      <c r="C24" s="209"/>
      <c r="D24" s="209"/>
      <c r="E24" s="209"/>
      <c r="F24" s="209"/>
      <c r="G24" s="209"/>
      <c r="H24" s="209"/>
      <c r="I24" s="246" t="s">
        <v>2266</v>
      </c>
      <c r="J24" s="246"/>
      <c r="K24" s="246"/>
      <c r="L24" s="246" t="s">
        <v>2235</v>
      </c>
      <c r="M24" s="246"/>
      <c r="N24" s="246"/>
      <c r="O24" s="246"/>
      <c r="P24" s="246"/>
      <c r="R24" s="246" t="s">
        <v>2267</v>
      </c>
      <c r="S24" s="246"/>
      <c r="T24" s="246"/>
      <c r="U24" s="247">
        <v>105.7</v>
      </c>
    </row>
    <row r="25" spans="1:21">
      <c r="B25" s="209" t="s">
        <v>2233</v>
      </c>
      <c r="C25" s="209"/>
      <c r="D25" s="209"/>
      <c r="E25" s="209"/>
      <c r="F25" s="209"/>
      <c r="G25" s="209"/>
      <c r="H25" s="209"/>
      <c r="I25" s="246" t="s">
        <v>2268</v>
      </c>
      <c r="J25" s="246"/>
      <c r="K25" s="246"/>
      <c r="L25" s="246" t="s">
        <v>2250</v>
      </c>
      <c r="M25" s="246"/>
      <c r="N25" s="246"/>
      <c r="O25" s="246"/>
      <c r="P25" s="246"/>
      <c r="R25" s="246" t="s">
        <v>2269</v>
      </c>
      <c r="S25" s="246"/>
      <c r="T25" s="246"/>
      <c r="U25" s="247">
        <v>91.99</v>
      </c>
    </row>
    <row r="26" spans="1:21">
      <c r="B26" s="209" t="s">
        <v>2233</v>
      </c>
      <c r="C26" s="209"/>
      <c r="D26" s="209"/>
      <c r="E26" s="209"/>
      <c r="F26" s="209"/>
      <c r="G26" s="209"/>
      <c r="H26" s="209"/>
      <c r="I26" s="246" t="s">
        <v>2270</v>
      </c>
      <c r="J26" s="246"/>
      <c r="K26" s="246"/>
      <c r="L26" s="246" t="s">
        <v>2250</v>
      </c>
      <c r="M26" s="246"/>
      <c r="N26" s="246"/>
      <c r="O26" s="246"/>
      <c r="P26" s="246"/>
      <c r="R26" s="246" t="s">
        <v>2271</v>
      </c>
      <c r="S26" s="246"/>
      <c r="T26" s="246"/>
      <c r="U26" s="247">
        <v>31.99</v>
      </c>
    </row>
    <row r="27" spans="1:21">
      <c r="B27" s="209" t="s">
        <v>2239</v>
      </c>
      <c r="C27" s="209"/>
      <c r="D27" s="209"/>
      <c r="E27" s="209"/>
      <c r="F27" s="209"/>
      <c r="G27" s="209"/>
      <c r="H27" s="209"/>
      <c r="I27" s="246" t="s">
        <v>2272</v>
      </c>
      <c r="J27" s="246"/>
      <c r="K27" s="246"/>
      <c r="L27" s="246" t="s">
        <v>2273</v>
      </c>
      <c r="M27" s="246"/>
      <c r="N27" s="246"/>
      <c r="O27" s="246"/>
      <c r="P27" s="246"/>
      <c r="R27" s="214" t="s">
        <v>2274</v>
      </c>
      <c r="S27" s="214"/>
      <c r="T27" s="214"/>
      <c r="U27" s="247">
        <v>2400</v>
      </c>
    </row>
    <row r="28" spans="1:21">
      <c r="R28" s="214"/>
      <c r="S28" s="214"/>
      <c r="T28" s="214"/>
    </row>
    <row r="29" spans="1:21">
      <c r="B29" s="209" t="s">
        <v>2275</v>
      </c>
      <c r="C29" s="209"/>
      <c r="D29" s="209"/>
      <c r="E29" s="209"/>
      <c r="F29" s="209"/>
      <c r="G29" s="209"/>
      <c r="H29" s="209"/>
      <c r="I29" s="246" t="s">
        <v>2234</v>
      </c>
      <c r="J29" s="246"/>
      <c r="K29" s="246"/>
      <c r="L29" s="246" t="s">
        <v>2235</v>
      </c>
      <c r="M29" s="246"/>
      <c r="N29" s="246"/>
      <c r="O29" s="246"/>
      <c r="P29" s="246"/>
      <c r="R29" s="214" t="s">
        <v>2276</v>
      </c>
      <c r="S29" s="214"/>
      <c r="T29" s="214"/>
      <c r="U29" s="247">
        <v>88.39</v>
      </c>
    </row>
    <row r="30" spans="1:21">
      <c r="R30" s="214"/>
      <c r="S30" s="214"/>
      <c r="T30" s="214"/>
    </row>
    <row r="31" spans="1:21">
      <c r="B31" s="209" t="s">
        <v>2277</v>
      </c>
      <c r="C31" s="209"/>
      <c r="D31" s="209"/>
      <c r="E31" s="209"/>
      <c r="F31" s="209"/>
      <c r="G31" s="209"/>
      <c r="H31" s="209"/>
      <c r="I31" s="246" t="s">
        <v>2278</v>
      </c>
      <c r="J31" s="246"/>
      <c r="K31" s="246"/>
      <c r="L31" s="246" t="s">
        <v>2250</v>
      </c>
      <c r="M31" s="246"/>
      <c r="N31" s="246"/>
      <c r="O31" s="246"/>
      <c r="P31" s="246"/>
      <c r="R31" s="246" t="s">
        <v>2279</v>
      </c>
      <c r="S31" s="246"/>
      <c r="T31" s="246"/>
      <c r="U31" s="247">
        <v>292.5</v>
      </c>
    </row>
    <row r="32" spans="1:21">
      <c r="B32" s="209" t="s">
        <v>2245</v>
      </c>
      <c r="C32" s="209"/>
      <c r="D32" s="209"/>
      <c r="E32" s="209"/>
      <c r="F32" s="209"/>
      <c r="G32" s="209"/>
      <c r="H32" s="209"/>
      <c r="I32" s="246" t="s">
        <v>2272</v>
      </c>
      <c r="J32" s="246"/>
      <c r="K32" s="246"/>
      <c r="L32" s="246" t="s">
        <v>2273</v>
      </c>
      <c r="M32" s="246"/>
      <c r="N32" s="246"/>
      <c r="O32" s="246"/>
      <c r="P32" s="246"/>
      <c r="R32" s="214" t="s">
        <v>2280</v>
      </c>
      <c r="S32" s="214"/>
      <c r="T32" s="214"/>
      <c r="U32" s="247">
        <v>600</v>
      </c>
    </row>
    <row r="33" spans="2:21">
      <c r="R33" s="214"/>
      <c r="S33" s="214"/>
      <c r="T33" s="214"/>
    </row>
    <row r="34" spans="2:21">
      <c r="B34" s="209" t="s">
        <v>2256</v>
      </c>
      <c r="C34" s="209"/>
      <c r="D34" s="209"/>
      <c r="E34" s="209"/>
      <c r="F34" s="209"/>
      <c r="G34" s="209"/>
      <c r="H34" s="209"/>
      <c r="I34" s="246" t="s">
        <v>2281</v>
      </c>
      <c r="J34" s="246"/>
      <c r="K34" s="246"/>
      <c r="L34" s="246" t="s">
        <v>2235</v>
      </c>
      <c r="M34" s="246"/>
      <c r="N34" s="246"/>
      <c r="O34" s="246"/>
      <c r="P34" s="246"/>
      <c r="R34" s="246" t="s">
        <v>2282</v>
      </c>
      <c r="S34" s="246"/>
      <c r="T34" s="246"/>
      <c r="U34" s="247">
        <v>47.44</v>
      </c>
    </row>
    <row r="35" spans="2:21">
      <c r="B35" s="209" t="s">
        <v>2283</v>
      </c>
      <c r="C35" s="209"/>
      <c r="D35" s="209"/>
      <c r="E35" s="209"/>
      <c r="F35" s="209"/>
      <c r="G35" s="209"/>
      <c r="H35" s="209"/>
      <c r="I35" s="246" t="s">
        <v>2268</v>
      </c>
      <c r="J35" s="246"/>
      <c r="K35" s="246"/>
      <c r="L35" s="246" t="s">
        <v>2250</v>
      </c>
      <c r="M35" s="246"/>
      <c r="N35" s="246"/>
      <c r="O35" s="246"/>
      <c r="P35" s="246"/>
      <c r="R35" s="246" t="s">
        <v>2284</v>
      </c>
      <c r="S35" s="246"/>
      <c r="T35" s="246"/>
      <c r="U35" s="247">
        <v>193.52</v>
      </c>
    </row>
    <row r="36" spans="2:21">
      <c r="B36" s="209" t="s">
        <v>2283</v>
      </c>
      <c r="C36" s="209"/>
      <c r="D36" s="209"/>
      <c r="E36" s="209"/>
      <c r="F36" s="209"/>
      <c r="G36" s="209"/>
      <c r="H36" s="209"/>
      <c r="I36" s="246" t="s">
        <v>2285</v>
      </c>
      <c r="J36" s="246"/>
      <c r="K36" s="246"/>
      <c r="L36" s="246" t="s">
        <v>2235</v>
      </c>
      <c r="M36" s="246"/>
      <c r="N36" s="246"/>
      <c r="O36" s="246"/>
      <c r="P36" s="246"/>
      <c r="R36" s="214" t="s">
        <v>2286</v>
      </c>
      <c r="S36" s="214"/>
      <c r="T36" s="214"/>
      <c r="U36" s="247">
        <v>26.18</v>
      </c>
    </row>
    <row r="37" spans="2:21">
      <c r="R37" s="214"/>
      <c r="S37" s="214"/>
      <c r="T37" s="214"/>
    </row>
    <row r="38" spans="2:21">
      <c r="B38" s="209" t="s">
        <v>2287</v>
      </c>
      <c r="C38" s="209"/>
      <c r="D38" s="209"/>
      <c r="E38" s="209"/>
      <c r="F38" s="209"/>
      <c r="G38" s="209"/>
      <c r="H38" s="209"/>
      <c r="I38" s="246" t="s">
        <v>2288</v>
      </c>
      <c r="J38" s="246"/>
      <c r="K38" s="246"/>
      <c r="L38" s="246" t="s">
        <v>2289</v>
      </c>
      <c r="M38" s="246"/>
      <c r="N38" s="246"/>
      <c r="O38" s="246"/>
      <c r="P38" s="246"/>
      <c r="R38" s="214" t="s">
        <v>2290</v>
      </c>
      <c r="S38" s="214"/>
      <c r="T38" s="214"/>
      <c r="U38" s="247">
        <v>207.96</v>
      </c>
    </row>
    <row r="39" spans="2:21">
      <c r="R39" s="214"/>
      <c r="S39" s="214"/>
      <c r="T39" s="214"/>
    </row>
    <row r="40" spans="2:21">
      <c r="B40" s="209" t="s">
        <v>2287</v>
      </c>
      <c r="C40" s="209"/>
      <c r="D40" s="209"/>
      <c r="E40" s="209"/>
      <c r="F40" s="209"/>
      <c r="G40" s="209"/>
      <c r="H40" s="209"/>
      <c r="I40" s="246" t="s">
        <v>2268</v>
      </c>
      <c r="J40" s="246"/>
      <c r="K40" s="246"/>
      <c r="L40" s="246" t="s">
        <v>2250</v>
      </c>
      <c r="M40" s="246"/>
      <c r="N40" s="246"/>
      <c r="O40" s="246"/>
      <c r="P40" s="246"/>
      <c r="R40" s="246" t="s">
        <v>2291</v>
      </c>
      <c r="S40" s="246"/>
      <c r="T40" s="246"/>
      <c r="U40" s="247">
        <v>8.9499999999999993</v>
      </c>
    </row>
    <row r="41" spans="2:21">
      <c r="B41" s="209" t="s">
        <v>2287</v>
      </c>
      <c r="C41" s="209"/>
      <c r="D41" s="209"/>
      <c r="E41" s="209"/>
      <c r="F41" s="209"/>
      <c r="G41" s="209"/>
      <c r="H41" s="209"/>
      <c r="I41" s="246" t="s">
        <v>2292</v>
      </c>
      <c r="J41" s="246"/>
      <c r="K41" s="246"/>
      <c r="L41" s="246" t="s">
        <v>2289</v>
      </c>
      <c r="M41" s="246"/>
      <c r="N41" s="246"/>
      <c r="O41" s="246"/>
      <c r="P41" s="246"/>
      <c r="R41" s="214" t="s">
        <v>2293</v>
      </c>
      <c r="S41" s="214"/>
      <c r="T41" s="214"/>
      <c r="U41" s="247">
        <v>236.8</v>
      </c>
    </row>
    <row r="42" spans="2:21">
      <c r="R42" s="214"/>
      <c r="S42" s="214"/>
      <c r="T42" s="214"/>
    </row>
    <row r="43" spans="2:21">
      <c r="B43" s="209" t="s">
        <v>2287</v>
      </c>
      <c r="C43" s="209"/>
      <c r="D43" s="209"/>
      <c r="E43" s="209"/>
      <c r="F43" s="209"/>
      <c r="G43" s="209"/>
      <c r="H43" s="209"/>
      <c r="I43" s="246" t="s">
        <v>2294</v>
      </c>
      <c r="J43" s="246"/>
      <c r="K43" s="246"/>
      <c r="L43" s="246" t="s">
        <v>2295</v>
      </c>
      <c r="M43" s="246"/>
      <c r="N43" s="246"/>
      <c r="O43" s="246"/>
      <c r="P43" s="246"/>
      <c r="R43" s="246" t="s">
        <v>2296</v>
      </c>
      <c r="S43" s="246"/>
      <c r="T43" s="246"/>
      <c r="U43" s="247">
        <v>362.85</v>
      </c>
    </row>
    <row r="44" spans="2:21">
      <c r="B44" s="209" t="s">
        <v>2297</v>
      </c>
      <c r="C44" s="209"/>
      <c r="D44" s="209"/>
      <c r="E44" s="209"/>
      <c r="F44" s="209"/>
      <c r="G44" s="209"/>
      <c r="H44" s="209"/>
      <c r="I44" s="246" t="s">
        <v>2268</v>
      </c>
      <c r="J44" s="246"/>
      <c r="K44" s="246"/>
      <c r="L44" s="246" t="s">
        <v>2250</v>
      </c>
      <c r="M44" s="246"/>
      <c r="N44" s="246"/>
      <c r="O44" s="246"/>
      <c r="P44" s="246"/>
      <c r="R44" s="246" t="s">
        <v>2284</v>
      </c>
      <c r="S44" s="246"/>
      <c r="T44" s="246"/>
      <c r="U44" s="247">
        <v>135.26</v>
      </c>
    </row>
    <row r="45" spans="2:21">
      <c r="B45" s="209" t="s">
        <v>2297</v>
      </c>
      <c r="C45" s="209"/>
      <c r="D45" s="209"/>
      <c r="E45" s="209"/>
      <c r="F45" s="209"/>
      <c r="G45" s="209"/>
      <c r="H45" s="209"/>
      <c r="I45" s="246" t="s">
        <v>2298</v>
      </c>
      <c r="J45" s="246"/>
      <c r="K45" s="246"/>
      <c r="L45" s="246" t="s">
        <v>2299</v>
      </c>
      <c r="M45" s="246"/>
      <c r="N45" s="246"/>
      <c r="O45" s="246"/>
      <c r="P45" s="246"/>
      <c r="R45" s="246" t="s">
        <v>2300</v>
      </c>
      <c r="S45" s="246"/>
      <c r="T45" s="246"/>
      <c r="U45" s="247">
        <v>12.25</v>
      </c>
    </row>
    <row r="46" spans="2:21">
      <c r="B46" s="209" t="s">
        <v>2259</v>
      </c>
      <c r="C46" s="209"/>
      <c r="D46" s="209"/>
      <c r="E46" s="209"/>
      <c r="F46" s="209"/>
      <c r="G46" s="209"/>
      <c r="H46" s="209"/>
      <c r="I46" s="246" t="s">
        <v>2268</v>
      </c>
      <c r="J46" s="246"/>
      <c r="K46" s="246"/>
      <c r="L46" s="246" t="s">
        <v>2250</v>
      </c>
      <c r="M46" s="246"/>
      <c r="N46" s="246"/>
      <c r="O46" s="246"/>
      <c r="P46" s="246"/>
      <c r="R46" s="214" t="s">
        <v>2301</v>
      </c>
      <c r="S46" s="214"/>
      <c r="T46" s="214"/>
      <c r="U46" s="247">
        <v>91.2</v>
      </c>
    </row>
    <row r="47" spans="2:21">
      <c r="R47" s="214"/>
      <c r="S47" s="214"/>
      <c r="T47" s="214"/>
    </row>
    <row r="48" spans="2:21">
      <c r="B48" s="209" t="s">
        <v>2261</v>
      </c>
      <c r="C48" s="209"/>
      <c r="D48" s="209"/>
      <c r="E48" s="209"/>
      <c r="F48" s="209"/>
      <c r="G48" s="209"/>
      <c r="H48" s="209"/>
      <c r="I48" s="246" t="s">
        <v>2268</v>
      </c>
      <c r="J48" s="246"/>
      <c r="K48" s="246"/>
      <c r="L48" s="246" t="s">
        <v>2250</v>
      </c>
      <c r="M48" s="246"/>
      <c r="N48" s="246"/>
      <c r="O48" s="246"/>
      <c r="P48" s="246"/>
      <c r="R48" s="246" t="s">
        <v>2302</v>
      </c>
      <c r="S48" s="246"/>
      <c r="T48" s="246"/>
      <c r="U48" s="247">
        <v>44.7</v>
      </c>
    </row>
    <row r="49" spans="1:22" ht="6" customHeight="1"/>
    <row r="50" spans="1:22">
      <c r="D50" s="211" t="s">
        <v>2</v>
      </c>
      <c r="F50" s="211" t="s">
        <v>2</v>
      </c>
      <c r="H50" s="211" t="s">
        <v>2</v>
      </c>
      <c r="O50" s="248" t="s">
        <v>2265</v>
      </c>
      <c r="P50" s="248"/>
      <c r="Q50" s="248"/>
      <c r="R50" s="248"/>
      <c r="S50" s="248"/>
      <c r="U50" s="249">
        <v>4977.68</v>
      </c>
    </row>
    <row r="51" spans="1:22" ht="133.5" customHeight="1"/>
    <row r="52" spans="1:22" ht="11.25" customHeight="1"/>
    <row r="53" spans="1:22" ht="13.5" customHeight="1">
      <c r="A53" s="214" t="s">
        <v>2303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P53" s="215" t="s">
        <v>2304</v>
      </c>
      <c r="Q53" s="215"/>
      <c r="R53" s="215"/>
      <c r="S53" s="215"/>
      <c r="T53" s="215"/>
      <c r="U53" s="215"/>
      <c r="V53" s="215"/>
    </row>
    <row r="54" spans="1:22" ht="20.25" customHeight="1">
      <c r="A54" s="250" t="s">
        <v>2305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</row>
    <row r="55" spans="1:22" ht="7.5" customHeight="1"/>
    <row r="56" spans="1:22">
      <c r="A56" s="245" t="s">
        <v>2306</v>
      </c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</row>
    <row r="57" spans="1:22" ht="6" customHeight="1"/>
    <row r="58" spans="1:22">
      <c r="B58" s="209" t="s">
        <v>2233</v>
      </c>
      <c r="C58" s="209"/>
      <c r="D58" s="209"/>
      <c r="E58" s="209"/>
      <c r="F58" s="209"/>
      <c r="G58" s="209"/>
      <c r="H58" s="209"/>
      <c r="I58" s="246" t="s">
        <v>2237</v>
      </c>
      <c r="J58" s="246"/>
      <c r="K58" s="246"/>
      <c r="L58" s="246" t="s">
        <v>2235</v>
      </c>
      <c r="M58" s="246"/>
      <c r="N58" s="246"/>
      <c r="O58" s="246"/>
      <c r="P58" s="246"/>
      <c r="R58" s="214" t="s">
        <v>2238</v>
      </c>
      <c r="S58" s="214"/>
      <c r="T58" s="214"/>
      <c r="U58" s="247">
        <v>65</v>
      </c>
    </row>
    <row r="59" spans="1:22">
      <c r="R59" s="214"/>
      <c r="S59" s="214"/>
      <c r="T59" s="214"/>
    </row>
    <row r="60" spans="1:22">
      <c r="B60" s="209" t="s">
        <v>2307</v>
      </c>
      <c r="C60" s="209"/>
      <c r="D60" s="209"/>
      <c r="E60" s="209"/>
      <c r="F60" s="209"/>
      <c r="G60" s="209"/>
      <c r="H60" s="209"/>
      <c r="I60" s="246" t="s">
        <v>2308</v>
      </c>
      <c r="J60" s="246"/>
      <c r="K60" s="246"/>
      <c r="L60" s="246" t="s">
        <v>2235</v>
      </c>
      <c r="M60" s="246"/>
      <c r="N60" s="246"/>
      <c r="O60" s="246"/>
      <c r="P60" s="246"/>
      <c r="R60" s="246" t="s">
        <v>2236</v>
      </c>
      <c r="S60" s="246"/>
      <c r="T60" s="246"/>
      <c r="U60" s="247">
        <v>130.4</v>
      </c>
    </row>
    <row r="61" spans="1:22">
      <c r="B61" s="209" t="s">
        <v>2241</v>
      </c>
      <c r="C61" s="209"/>
      <c r="D61" s="209"/>
      <c r="E61" s="209"/>
      <c r="F61" s="209"/>
      <c r="G61" s="209"/>
      <c r="H61" s="209"/>
      <c r="I61" s="246" t="s">
        <v>2309</v>
      </c>
      <c r="J61" s="246"/>
      <c r="K61" s="246"/>
      <c r="L61" s="246" t="s">
        <v>2295</v>
      </c>
      <c r="M61" s="246"/>
      <c r="N61" s="246"/>
      <c r="O61" s="246"/>
      <c r="P61" s="246"/>
      <c r="R61" s="214" t="s">
        <v>2310</v>
      </c>
      <c r="S61" s="214"/>
      <c r="T61" s="214"/>
      <c r="U61" s="247">
        <v>60</v>
      </c>
    </row>
    <row r="62" spans="1:22">
      <c r="R62" s="214"/>
      <c r="S62" s="214"/>
      <c r="T62" s="214"/>
    </row>
    <row r="63" spans="1:22">
      <c r="B63" s="209" t="s">
        <v>2252</v>
      </c>
      <c r="C63" s="209"/>
      <c r="D63" s="209"/>
      <c r="E63" s="209"/>
      <c r="F63" s="209"/>
      <c r="G63" s="209"/>
      <c r="H63" s="209"/>
      <c r="I63" s="246" t="s">
        <v>2311</v>
      </c>
      <c r="J63" s="246"/>
      <c r="K63" s="246"/>
      <c r="L63" s="246" t="s">
        <v>2235</v>
      </c>
      <c r="M63" s="246"/>
      <c r="N63" s="246"/>
      <c r="O63" s="246"/>
      <c r="P63" s="246"/>
      <c r="R63" s="246" t="s">
        <v>2236</v>
      </c>
      <c r="S63" s="246"/>
      <c r="T63" s="246"/>
      <c r="U63" s="247">
        <v>200.5</v>
      </c>
    </row>
    <row r="64" spans="1:22">
      <c r="B64" s="209" t="s">
        <v>2283</v>
      </c>
      <c r="C64" s="209"/>
      <c r="D64" s="209"/>
      <c r="E64" s="209"/>
      <c r="F64" s="209"/>
      <c r="G64" s="209"/>
      <c r="H64" s="209"/>
      <c r="I64" s="246" t="s">
        <v>2312</v>
      </c>
      <c r="J64" s="246"/>
      <c r="K64" s="246"/>
      <c r="L64" s="246" t="s">
        <v>2250</v>
      </c>
      <c r="M64" s="246"/>
      <c r="N64" s="246"/>
      <c r="O64" s="246"/>
      <c r="P64" s="246"/>
      <c r="R64" s="246" t="s">
        <v>2251</v>
      </c>
      <c r="S64" s="246"/>
      <c r="T64" s="246"/>
      <c r="U64" s="247">
        <v>37.96</v>
      </c>
    </row>
    <row r="65" spans="1:21">
      <c r="B65" s="209" t="s">
        <v>2313</v>
      </c>
      <c r="C65" s="209"/>
      <c r="D65" s="209"/>
      <c r="E65" s="209"/>
      <c r="F65" s="209"/>
      <c r="G65" s="209"/>
      <c r="H65" s="209"/>
      <c r="I65" s="246" t="s">
        <v>2314</v>
      </c>
      <c r="J65" s="246"/>
      <c r="K65" s="246"/>
      <c r="L65" s="246" t="s">
        <v>2235</v>
      </c>
      <c r="M65" s="246"/>
      <c r="N65" s="246"/>
      <c r="O65" s="246"/>
      <c r="P65" s="246"/>
      <c r="R65" s="246" t="s">
        <v>2258</v>
      </c>
      <c r="S65" s="246"/>
      <c r="T65" s="246"/>
      <c r="U65" s="247">
        <v>421.45</v>
      </c>
    </row>
    <row r="66" spans="1:21">
      <c r="B66" s="209" t="s">
        <v>2315</v>
      </c>
      <c r="C66" s="209"/>
      <c r="D66" s="209"/>
      <c r="E66" s="209"/>
      <c r="F66" s="209"/>
      <c r="G66" s="209"/>
      <c r="H66" s="209"/>
      <c r="I66" s="246" t="s">
        <v>2308</v>
      </c>
      <c r="J66" s="246"/>
      <c r="K66" s="246"/>
      <c r="L66" s="246" t="s">
        <v>2235</v>
      </c>
      <c r="M66" s="246"/>
      <c r="N66" s="246"/>
      <c r="O66" s="246"/>
      <c r="P66" s="246"/>
      <c r="R66" s="246" t="s">
        <v>2263</v>
      </c>
      <c r="S66" s="246"/>
      <c r="T66" s="246"/>
      <c r="U66" s="247">
        <v>202.5</v>
      </c>
    </row>
    <row r="67" spans="1:21" ht="6" customHeight="1"/>
    <row r="68" spans="1:21">
      <c r="D68" s="211" t="s">
        <v>2</v>
      </c>
      <c r="F68" s="211" t="s">
        <v>2</v>
      </c>
      <c r="H68" s="211" t="s">
        <v>2</v>
      </c>
      <c r="O68" s="248" t="s">
        <v>2306</v>
      </c>
      <c r="P68" s="248"/>
      <c r="Q68" s="248"/>
      <c r="R68" s="248"/>
      <c r="S68" s="248"/>
      <c r="U68" s="249">
        <v>1117.81</v>
      </c>
    </row>
    <row r="69" spans="1:21">
      <c r="A69" s="245" t="s">
        <v>2316</v>
      </c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</row>
    <row r="70" spans="1:21" ht="6" customHeight="1"/>
    <row r="71" spans="1:21">
      <c r="B71" s="209" t="s">
        <v>2239</v>
      </c>
      <c r="C71" s="209"/>
      <c r="D71" s="209"/>
      <c r="E71" s="209"/>
      <c r="F71" s="209"/>
      <c r="G71" s="209"/>
      <c r="H71" s="209"/>
      <c r="I71" s="246" t="s">
        <v>2317</v>
      </c>
      <c r="J71" s="246"/>
      <c r="K71" s="246"/>
      <c r="L71" s="246" t="s">
        <v>2235</v>
      </c>
      <c r="M71" s="246"/>
      <c r="N71" s="246"/>
      <c r="O71" s="246"/>
      <c r="P71" s="246"/>
      <c r="R71" s="214" t="s">
        <v>2318</v>
      </c>
      <c r="S71" s="214"/>
      <c r="T71" s="214"/>
      <c r="U71" s="247">
        <v>116.68</v>
      </c>
    </row>
    <row r="72" spans="1:21">
      <c r="R72" s="214"/>
      <c r="S72" s="214"/>
      <c r="T72" s="214"/>
    </row>
    <row r="73" spans="1:21">
      <c r="B73" s="209" t="s">
        <v>2307</v>
      </c>
      <c r="C73" s="209"/>
      <c r="D73" s="209"/>
      <c r="E73" s="209"/>
      <c r="F73" s="209"/>
      <c r="G73" s="209"/>
      <c r="H73" s="209"/>
      <c r="I73" s="246" t="s">
        <v>2319</v>
      </c>
      <c r="J73" s="246"/>
      <c r="K73" s="246"/>
      <c r="L73" s="246" t="s">
        <v>2235</v>
      </c>
      <c r="M73" s="246"/>
      <c r="N73" s="246"/>
      <c r="O73" s="246"/>
      <c r="P73" s="246"/>
      <c r="R73" s="246" t="s">
        <v>2263</v>
      </c>
      <c r="S73" s="246"/>
      <c r="T73" s="246"/>
      <c r="U73" s="247">
        <v>125.74</v>
      </c>
    </row>
    <row r="74" spans="1:21">
      <c r="B74" s="209" t="s">
        <v>2264</v>
      </c>
      <c r="C74" s="209"/>
      <c r="D74" s="209"/>
      <c r="E74" s="209"/>
      <c r="F74" s="209"/>
      <c r="G74" s="209"/>
      <c r="H74" s="209"/>
      <c r="I74" s="246" t="s">
        <v>2311</v>
      </c>
      <c r="J74" s="246"/>
      <c r="K74" s="246"/>
      <c r="L74" s="246" t="s">
        <v>2235</v>
      </c>
      <c r="M74" s="246"/>
      <c r="N74" s="246"/>
      <c r="O74" s="246"/>
      <c r="P74" s="246"/>
      <c r="R74" s="214" t="s">
        <v>2320</v>
      </c>
      <c r="S74" s="214"/>
      <c r="T74" s="214"/>
      <c r="U74" s="247">
        <v>126.63</v>
      </c>
    </row>
    <row r="75" spans="1:21">
      <c r="R75" s="214"/>
      <c r="S75" s="214"/>
      <c r="T75" s="214"/>
    </row>
    <row r="76" spans="1:21" ht="6" customHeight="1"/>
    <row r="77" spans="1:21">
      <c r="D77" s="211" t="s">
        <v>2</v>
      </c>
      <c r="F77" s="211" t="s">
        <v>2</v>
      </c>
      <c r="H77" s="211" t="s">
        <v>2</v>
      </c>
      <c r="O77" s="248" t="s">
        <v>2316</v>
      </c>
      <c r="P77" s="248"/>
      <c r="Q77" s="248"/>
      <c r="R77" s="248"/>
      <c r="S77" s="248"/>
      <c r="U77" s="249">
        <v>369.05</v>
      </c>
    </row>
    <row r="78" spans="1:21">
      <c r="A78" s="245" t="s">
        <v>2321</v>
      </c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</row>
    <row r="79" spans="1:21" ht="6" customHeight="1"/>
    <row r="80" spans="1:21">
      <c r="B80" s="209" t="s">
        <v>2241</v>
      </c>
      <c r="C80" s="209"/>
      <c r="D80" s="209"/>
      <c r="E80" s="209"/>
      <c r="F80" s="209"/>
      <c r="G80" s="209"/>
      <c r="H80" s="209"/>
      <c r="I80" s="246" t="s">
        <v>2262</v>
      </c>
      <c r="J80" s="246"/>
      <c r="K80" s="246"/>
      <c r="L80" s="246" t="s">
        <v>2235</v>
      </c>
      <c r="M80" s="246"/>
      <c r="N80" s="246"/>
      <c r="O80" s="246"/>
      <c r="P80" s="246"/>
      <c r="R80" s="214" t="s">
        <v>2322</v>
      </c>
      <c r="S80" s="214"/>
      <c r="T80" s="214"/>
      <c r="U80" s="247">
        <v>32.99</v>
      </c>
    </row>
    <row r="81" spans="1:21">
      <c r="R81" s="214"/>
      <c r="S81" s="214"/>
      <c r="T81" s="214"/>
    </row>
    <row r="82" spans="1:21">
      <c r="B82" s="209" t="s">
        <v>2245</v>
      </c>
      <c r="C82" s="209"/>
      <c r="D82" s="209"/>
      <c r="E82" s="209"/>
      <c r="F82" s="209"/>
      <c r="G82" s="209"/>
      <c r="H82" s="209"/>
      <c r="I82" s="246" t="s">
        <v>2323</v>
      </c>
      <c r="J82" s="246"/>
      <c r="K82" s="246"/>
      <c r="L82" s="246" t="s">
        <v>2250</v>
      </c>
      <c r="M82" s="246"/>
      <c r="N82" s="246"/>
      <c r="O82" s="246"/>
      <c r="P82" s="246"/>
      <c r="R82" s="246" t="s">
        <v>2324</v>
      </c>
      <c r="S82" s="246"/>
      <c r="T82" s="246"/>
      <c r="U82" s="247">
        <v>32.76</v>
      </c>
    </row>
    <row r="83" spans="1:21">
      <c r="B83" s="209" t="s">
        <v>2252</v>
      </c>
      <c r="C83" s="209"/>
      <c r="D83" s="209"/>
      <c r="E83" s="209"/>
      <c r="F83" s="209"/>
      <c r="G83" s="209"/>
      <c r="H83" s="209"/>
      <c r="I83" s="246" t="s">
        <v>2325</v>
      </c>
      <c r="J83" s="246"/>
      <c r="K83" s="246"/>
      <c r="L83" s="246" t="s">
        <v>2235</v>
      </c>
      <c r="M83" s="246"/>
      <c r="N83" s="246"/>
      <c r="O83" s="246"/>
      <c r="P83" s="246"/>
      <c r="R83" s="214" t="s">
        <v>2322</v>
      </c>
      <c r="S83" s="214"/>
      <c r="T83" s="214"/>
      <c r="U83" s="247">
        <v>64.290000000000006</v>
      </c>
    </row>
    <row r="84" spans="1:21">
      <c r="R84" s="214"/>
      <c r="S84" s="214"/>
      <c r="T84" s="214"/>
    </row>
    <row r="85" spans="1:21">
      <c r="B85" s="209" t="s">
        <v>2313</v>
      </c>
      <c r="C85" s="209"/>
      <c r="D85" s="209"/>
      <c r="E85" s="209"/>
      <c r="F85" s="209"/>
      <c r="G85" s="209"/>
      <c r="H85" s="209"/>
      <c r="I85" s="246" t="s">
        <v>2326</v>
      </c>
      <c r="J85" s="246"/>
      <c r="K85" s="246"/>
      <c r="L85" s="246" t="s">
        <v>2235</v>
      </c>
      <c r="M85" s="246"/>
      <c r="N85" s="246"/>
      <c r="O85" s="246"/>
      <c r="P85" s="246"/>
      <c r="R85" s="214" t="s">
        <v>2322</v>
      </c>
      <c r="S85" s="214"/>
      <c r="T85" s="214"/>
      <c r="U85" s="247">
        <v>20.55</v>
      </c>
    </row>
    <row r="86" spans="1:21">
      <c r="R86" s="214"/>
      <c r="S86" s="214"/>
      <c r="T86" s="214"/>
    </row>
    <row r="87" spans="1:21">
      <c r="B87" s="209" t="s">
        <v>2261</v>
      </c>
      <c r="C87" s="209"/>
      <c r="D87" s="209"/>
      <c r="E87" s="209"/>
      <c r="F87" s="209"/>
      <c r="G87" s="209"/>
      <c r="H87" s="209"/>
      <c r="I87" s="246" t="s">
        <v>2327</v>
      </c>
      <c r="J87" s="246"/>
      <c r="K87" s="246"/>
      <c r="L87" s="246" t="s">
        <v>2328</v>
      </c>
      <c r="M87" s="246"/>
      <c r="N87" s="246"/>
      <c r="O87" s="246"/>
      <c r="P87" s="246"/>
      <c r="R87" s="246" t="s">
        <v>2329</v>
      </c>
      <c r="S87" s="246"/>
      <c r="T87" s="246"/>
      <c r="U87" s="247">
        <v>27.73</v>
      </c>
    </row>
    <row r="88" spans="1:21">
      <c r="B88" s="209" t="s">
        <v>2261</v>
      </c>
      <c r="C88" s="209"/>
      <c r="D88" s="209"/>
      <c r="E88" s="209"/>
      <c r="F88" s="209"/>
      <c r="G88" s="209"/>
      <c r="H88" s="209"/>
      <c r="I88" s="246" t="s">
        <v>2281</v>
      </c>
      <c r="J88" s="246"/>
      <c r="K88" s="246"/>
      <c r="L88" s="246" t="s">
        <v>2235</v>
      </c>
      <c r="M88" s="246"/>
      <c r="N88" s="246"/>
      <c r="O88" s="246"/>
      <c r="P88" s="246"/>
      <c r="R88" s="214" t="s">
        <v>2330</v>
      </c>
      <c r="S88" s="214"/>
      <c r="T88" s="214"/>
      <c r="U88" s="247">
        <v>124.13</v>
      </c>
    </row>
    <row r="89" spans="1:21">
      <c r="R89" s="214"/>
      <c r="S89" s="214"/>
      <c r="T89" s="214"/>
    </row>
    <row r="90" spans="1:21" ht="6" customHeight="1"/>
    <row r="91" spans="1:21">
      <c r="D91" s="211" t="s">
        <v>2</v>
      </c>
      <c r="F91" s="211" t="s">
        <v>2</v>
      </c>
      <c r="H91" s="211" t="s">
        <v>2</v>
      </c>
      <c r="O91" s="248" t="s">
        <v>2321</v>
      </c>
      <c r="P91" s="248"/>
      <c r="Q91" s="248"/>
      <c r="R91" s="248"/>
      <c r="S91" s="248"/>
      <c r="U91" s="249">
        <v>302.45</v>
      </c>
    </row>
    <row r="92" spans="1:21">
      <c r="A92" s="245" t="s">
        <v>2331</v>
      </c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</row>
    <row r="93" spans="1:21" ht="6" customHeight="1"/>
    <row r="94" spans="1:21">
      <c r="B94" s="209" t="s">
        <v>2287</v>
      </c>
      <c r="C94" s="209"/>
      <c r="D94" s="209"/>
      <c r="E94" s="209"/>
      <c r="F94" s="209"/>
      <c r="G94" s="209"/>
      <c r="H94" s="209"/>
      <c r="I94" s="246" t="s">
        <v>2332</v>
      </c>
      <c r="J94" s="246"/>
      <c r="K94" s="246"/>
      <c r="L94" s="246" t="s">
        <v>2328</v>
      </c>
      <c r="M94" s="246"/>
      <c r="N94" s="246"/>
      <c r="O94" s="246"/>
      <c r="P94" s="246"/>
      <c r="R94" s="246" t="s">
        <v>2333</v>
      </c>
      <c r="S94" s="246"/>
      <c r="T94" s="246"/>
      <c r="U94" s="247">
        <v>23.8</v>
      </c>
    </row>
    <row r="95" spans="1:21">
      <c r="B95" s="209" t="s">
        <v>2287</v>
      </c>
      <c r="C95" s="209"/>
      <c r="D95" s="209"/>
      <c r="E95" s="209"/>
      <c r="F95" s="209"/>
      <c r="G95" s="209"/>
      <c r="H95" s="209"/>
      <c r="I95" s="246" t="s">
        <v>2334</v>
      </c>
      <c r="J95" s="246"/>
      <c r="K95" s="246"/>
      <c r="L95" s="246" t="s">
        <v>2250</v>
      </c>
      <c r="M95" s="246"/>
      <c r="N95" s="246"/>
      <c r="O95" s="246"/>
      <c r="P95" s="246"/>
      <c r="R95" s="214" t="s">
        <v>2335</v>
      </c>
      <c r="S95" s="214"/>
      <c r="T95" s="214"/>
      <c r="U95" s="247">
        <v>419.78</v>
      </c>
    </row>
    <row r="96" spans="1:21">
      <c r="R96" s="214"/>
      <c r="S96" s="214"/>
      <c r="T96" s="214"/>
    </row>
    <row r="97" spans="1:22">
      <c r="B97" s="209" t="s">
        <v>2336</v>
      </c>
      <c r="C97" s="209"/>
      <c r="D97" s="209"/>
      <c r="E97" s="209"/>
      <c r="F97" s="209"/>
      <c r="G97" s="209"/>
      <c r="H97" s="209"/>
      <c r="I97" s="246" t="s">
        <v>2337</v>
      </c>
      <c r="J97" s="246"/>
      <c r="K97" s="246"/>
      <c r="L97" s="246" t="s">
        <v>2338</v>
      </c>
      <c r="M97" s="246"/>
      <c r="N97" s="246"/>
      <c r="O97" s="246"/>
      <c r="P97" s="246"/>
      <c r="R97" s="214" t="s">
        <v>2339</v>
      </c>
      <c r="S97" s="214"/>
      <c r="T97" s="214"/>
      <c r="U97" s="247">
        <v>550</v>
      </c>
    </row>
    <row r="98" spans="1:22">
      <c r="R98" s="214"/>
      <c r="S98" s="214"/>
      <c r="T98" s="214"/>
    </row>
    <row r="99" spans="1:22" ht="6" customHeight="1"/>
    <row r="100" spans="1:22">
      <c r="D100" s="211" t="s">
        <v>2</v>
      </c>
      <c r="F100" s="211" t="s">
        <v>2</v>
      </c>
      <c r="H100" s="211" t="s">
        <v>2</v>
      </c>
      <c r="O100" s="248" t="s">
        <v>2331</v>
      </c>
      <c r="P100" s="248"/>
      <c r="Q100" s="248"/>
      <c r="R100" s="248"/>
      <c r="S100" s="248"/>
      <c r="U100" s="249">
        <v>993.58</v>
      </c>
    </row>
    <row r="101" spans="1:22" ht="202.5" customHeight="1"/>
    <row r="102" spans="1:22" ht="11.25" customHeight="1"/>
    <row r="103" spans="1:22" ht="13.5" customHeight="1">
      <c r="A103" s="214" t="s">
        <v>2303</v>
      </c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P103" s="215" t="s">
        <v>2340</v>
      </c>
      <c r="Q103" s="215"/>
      <c r="R103" s="215"/>
      <c r="S103" s="215"/>
      <c r="T103" s="215"/>
      <c r="U103" s="215"/>
      <c r="V103" s="215"/>
    </row>
    <row r="104" spans="1:22" ht="20.25" customHeight="1">
      <c r="A104" s="250" t="s">
        <v>2305</v>
      </c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</row>
    <row r="105" spans="1:22" ht="7.5" customHeight="1"/>
    <row r="106" spans="1:22">
      <c r="A106" s="245" t="s">
        <v>2341</v>
      </c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</row>
    <row r="107" spans="1:22" ht="6" customHeight="1"/>
    <row r="108" spans="1:22">
      <c r="B108" s="209" t="s">
        <v>2233</v>
      </c>
      <c r="C108" s="209"/>
      <c r="D108" s="209"/>
      <c r="E108" s="209"/>
      <c r="F108" s="209"/>
      <c r="G108" s="209"/>
      <c r="H108" s="209"/>
      <c r="I108" s="246" t="s">
        <v>2342</v>
      </c>
      <c r="J108" s="246"/>
      <c r="K108" s="246"/>
      <c r="L108" s="246" t="s">
        <v>2343</v>
      </c>
      <c r="M108" s="246"/>
      <c r="N108" s="246"/>
      <c r="O108" s="246"/>
      <c r="P108" s="246"/>
      <c r="R108" s="246" t="s">
        <v>2344</v>
      </c>
      <c r="S108" s="246"/>
      <c r="T108" s="246"/>
      <c r="U108" s="247">
        <v>49.25</v>
      </c>
    </row>
    <row r="109" spans="1:22">
      <c r="B109" s="209" t="s">
        <v>2307</v>
      </c>
      <c r="C109" s="209"/>
      <c r="D109" s="209"/>
      <c r="E109" s="209"/>
      <c r="F109" s="209"/>
      <c r="G109" s="209"/>
      <c r="H109" s="209"/>
      <c r="I109" s="246" t="s">
        <v>2345</v>
      </c>
      <c r="J109" s="246"/>
      <c r="K109" s="246"/>
      <c r="L109" s="246" t="s">
        <v>2346</v>
      </c>
      <c r="M109" s="246"/>
      <c r="N109" s="246"/>
      <c r="O109" s="246"/>
      <c r="P109" s="246"/>
      <c r="R109" s="214" t="s">
        <v>2347</v>
      </c>
      <c r="S109" s="214"/>
      <c r="T109" s="214"/>
      <c r="U109" s="247">
        <v>503.16</v>
      </c>
    </row>
    <row r="110" spans="1:22">
      <c r="R110" s="214"/>
      <c r="S110" s="214"/>
      <c r="T110" s="214"/>
    </row>
    <row r="111" spans="1:22">
      <c r="B111" s="209" t="s">
        <v>2307</v>
      </c>
      <c r="C111" s="209"/>
      <c r="D111" s="209"/>
      <c r="E111" s="209"/>
      <c r="F111" s="209"/>
      <c r="G111" s="209"/>
      <c r="H111" s="209"/>
      <c r="I111" s="246" t="s">
        <v>2348</v>
      </c>
      <c r="J111" s="246"/>
      <c r="K111" s="246"/>
      <c r="L111" s="246" t="s">
        <v>2349</v>
      </c>
      <c r="M111" s="246"/>
      <c r="N111" s="246"/>
      <c r="O111" s="246"/>
      <c r="P111" s="246"/>
      <c r="R111" s="246" t="s">
        <v>2350</v>
      </c>
      <c r="S111" s="246"/>
      <c r="T111" s="246"/>
      <c r="U111" s="247">
        <v>7</v>
      </c>
    </row>
    <row r="112" spans="1:22">
      <c r="B112" s="209" t="s">
        <v>2275</v>
      </c>
      <c r="C112" s="209"/>
      <c r="D112" s="209"/>
      <c r="E112" s="209"/>
      <c r="F112" s="209"/>
      <c r="G112" s="209"/>
      <c r="H112" s="209"/>
      <c r="I112" s="246" t="s">
        <v>2351</v>
      </c>
      <c r="J112" s="246"/>
      <c r="K112" s="246"/>
      <c r="L112" s="246" t="s">
        <v>2250</v>
      </c>
      <c r="M112" s="246"/>
      <c r="N112" s="246"/>
      <c r="O112" s="246"/>
      <c r="P112" s="246"/>
      <c r="R112" s="246" t="s">
        <v>2352</v>
      </c>
      <c r="S112" s="246"/>
      <c r="T112" s="246"/>
      <c r="U112" s="247">
        <v>85.9</v>
      </c>
    </row>
    <row r="113" spans="2:21">
      <c r="B113" s="209" t="s">
        <v>2241</v>
      </c>
      <c r="C113" s="209"/>
      <c r="D113" s="209"/>
      <c r="E113" s="209"/>
      <c r="F113" s="209"/>
      <c r="G113" s="209"/>
      <c r="H113" s="209"/>
      <c r="I113" s="246" t="s">
        <v>2342</v>
      </c>
      <c r="J113" s="246"/>
      <c r="K113" s="246"/>
      <c r="L113" s="246" t="s">
        <v>2343</v>
      </c>
      <c r="M113" s="246"/>
      <c r="N113" s="246"/>
      <c r="O113" s="246"/>
      <c r="P113" s="246"/>
      <c r="R113" s="246" t="s">
        <v>2344</v>
      </c>
      <c r="S113" s="246"/>
      <c r="T113" s="246"/>
      <c r="U113" s="247">
        <v>49.25</v>
      </c>
    </row>
    <row r="114" spans="2:21">
      <c r="B114" s="209" t="s">
        <v>2241</v>
      </c>
      <c r="C114" s="209"/>
      <c r="D114" s="209"/>
      <c r="E114" s="209"/>
      <c r="F114" s="209"/>
      <c r="G114" s="209"/>
      <c r="H114" s="209"/>
      <c r="I114" s="246" t="s">
        <v>2342</v>
      </c>
      <c r="J114" s="246"/>
      <c r="K114" s="246"/>
      <c r="L114" s="246" t="s">
        <v>2343</v>
      </c>
      <c r="M114" s="246"/>
      <c r="N114" s="246"/>
      <c r="O114" s="246"/>
      <c r="P114" s="246"/>
      <c r="R114" s="246" t="s">
        <v>2353</v>
      </c>
      <c r="S114" s="246"/>
      <c r="T114" s="246"/>
      <c r="U114" s="247">
        <v>49.25</v>
      </c>
    </row>
    <row r="115" spans="2:21">
      <c r="B115" s="209" t="s">
        <v>2354</v>
      </c>
      <c r="C115" s="209"/>
      <c r="D115" s="209"/>
      <c r="E115" s="209"/>
      <c r="F115" s="209"/>
      <c r="G115" s="209"/>
      <c r="H115" s="209"/>
      <c r="I115" s="246" t="s">
        <v>2342</v>
      </c>
      <c r="J115" s="246"/>
      <c r="K115" s="246"/>
      <c r="L115" s="246" t="s">
        <v>2343</v>
      </c>
      <c r="M115" s="246"/>
      <c r="N115" s="246"/>
      <c r="O115" s="246"/>
      <c r="P115" s="246"/>
      <c r="R115" s="246" t="s">
        <v>2353</v>
      </c>
      <c r="S115" s="246"/>
      <c r="T115" s="246"/>
      <c r="U115" s="247">
        <v>49.25</v>
      </c>
    </row>
    <row r="116" spans="2:21">
      <c r="B116" s="209" t="s">
        <v>2354</v>
      </c>
      <c r="C116" s="209"/>
      <c r="D116" s="209"/>
      <c r="E116" s="209"/>
      <c r="F116" s="209"/>
      <c r="G116" s="209"/>
      <c r="H116" s="209"/>
      <c r="I116" s="246" t="s">
        <v>2355</v>
      </c>
      <c r="J116" s="246"/>
      <c r="K116" s="246"/>
      <c r="L116" s="246" t="s">
        <v>2250</v>
      </c>
      <c r="M116" s="246"/>
      <c r="N116" s="246"/>
      <c r="O116" s="246"/>
      <c r="P116" s="246"/>
      <c r="R116" s="214" t="s">
        <v>2356</v>
      </c>
      <c r="S116" s="214"/>
      <c r="T116" s="214"/>
      <c r="U116" s="247">
        <v>50.23</v>
      </c>
    </row>
    <row r="117" spans="2:21">
      <c r="R117" s="214"/>
      <c r="S117" s="214"/>
      <c r="T117" s="214"/>
    </row>
    <row r="118" spans="2:21">
      <c r="B118" s="209" t="s">
        <v>2243</v>
      </c>
      <c r="C118" s="209"/>
      <c r="D118" s="209"/>
      <c r="E118" s="209"/>
      <c r="F118" s="209"/>
      <c r="G118" s="209"/>
      <c r="H118" s="209"/>
      <c r="I118" s="246" t="s">
        <v>2357</v>
      </c>
      <c r="J118" s="246"/>
      <c r="K118" s="246"/>
      <c r="L118" s="246" t="s">
        <v>2358</v>
      </c>
      <c r="M118" s="246"/>
      <c r="N118" s="246"/>
      <c r="O118" s="246"/>
      <c r="P118" s="246"/>
      <c r="R118" s="214" t="s">
        <v>2359</v>
      </c>
      <c r="S118" s="214"/>
      <c r="T118" s="214"/>
      <c r="U118" s="247">
        <v>58.2</v>
      </c>
    </row>
    <row r="119" spans="2:21">
      <c r="R119" s="214"/>
      <c r="S119" s="214"/>
      <c r="T119" s="214"/>
    </row>
    <row r="120" spans="2:21">
      <c r="B120" s="209" t="s">
        <v>2245</v>
      </c>
      <c r="C120" s="209"/>
      <c r="D120" s="209"/>
      <c r="E120" s="209"/>
      <c r="F120" s="209"/>
      <c r="G120" s="209"/>
      <c r="H120" s="209"/>
      <c r="I120" s="246" t="s">
        <v>2348</v>
      </c>
      <c r="J120" s="246"/>
      <c r="K120" s="246"/>
      <c r="L120" s="246" t="s">
        <v>2349</v>
      </c>
      <c r="M120" s="246"/>
      <c r="N120" s="246"/>
      <c r="O120" s="246"/>
      <c r="P120" s="246"/>
      <c r="R120" s="246" t="s">
        <v>2350</v>
      </c>
      <c r="S120" s="246"/>
      <c r="T120" s="246"/>
      <c r="U120" s="247">
        <v>14.55</v>
      </c>
    </row>
    <row r="121" spans="2:21">
      <c r="B121" s="209" t="s">
        <v>2256</v>
      </c>
      <c r="C121" s="209"/>
      <c r="D121" s="209"/>
      <c r="E121" s="209"/>
      <c r="F121" s="209"/>
      <c r="G121" s="209"/>
      <c r="H121" s="209"/>
      <c r="I121" s="246" t="s">
        <v>2342</v>
      </c>
      <c r="J121" s="246"/>
      <c r="K121" s="246"/>
      <c r="L121" s="246" t="s">
        <v>2343</v>
      </c>
      <c r="M121" s="246"/>
      <c r="N121" s="246"/>
      <c r="O121" s="246"/>
      <c r="P121" s="246"/>
      <c r="R121" s="246" t="s">
        <v>2344</v>
      </c>
      <c r="S121" s="246"/>
      <c r="T121" s="246"/>
      <c r="U121" s="247">
        <v>49.25</v>
      </c>
    </row>
    <row r="122" spans="2:21">
      <c r="B122" s="209" t="s">
        <v>2283</v>
      </c>
      <c r="C122" s="209"/>
      <c r="D122" s="209"/>
      <c r="E122" s="209"/>
      <c r="F122" s="209"/>
      <c r="G122" s="209"/>
      <c r="H122" s="209"/>
      <c r="I122" s="246" t="s">
        <v>2360</v>
      </c>
      <c r="J122" s="246"/>
      <c r="K122" s="246"/>
      <c r="L122" s="246" t="s">
        <v>2295</v>
      </c>
      <c r="M122" s="246"/>
      <c r="N122" s="246"/>
      <c r="O122" s="246"/>
      <c r="P122" s="246"/>
      <c r="R122" s="214" t="s">
        <v>2361</v>
      </c>
      <c r="S122" s="214"/>
      <c r="T122" s="214"/>
      <c r="U122" s="247">
        <v>17</v>
      </c>
    </row>
    <row r="123" spans="2:21">
      <c r="R123" s="214"/>
      <c r="S123" s="214"/>
      <c r="T123" s="214"/>
    </row>
    <row r="124" spans="2:21">
      <c r="B124" s="209" t="s">
        <v>2283</v>
      </c>
      <c r="C124" s="209"/>
      <c r="D124" s="209"/>
      <c r="E124" s="209"/>
      <c r="F124" s="209"/>
      <c r="G124" s="209"/>
      <c r="H124" s="209"/>
      <c r="I124" s="246" t="s">
        <v>2348</v>
      </c>
      <c r="J124" s="246"/>
      <c r="K124" s="246"/>
      <c r="L124" s="246" t="s">
        <v>2349</v>
      </c>
      <c r="M124" s="246"/>
      <c r="N124" s="246"/>
      <c r="O124" s="246"/>
      <c r="P124" s="246"/>
      <c r="R124" s="246" t="s">
        <v>2350</v>
      </c>
      <c r="S124" s="246"/>
      <c r="T124" s="246"/>
      <c r="U124" s="247">
        <v>7</v>
      </c>
    </row>
    <row r="125" spans="2:21">
      <c r="B125" s="209" t="s">
        <v>2362</v>
      </c>
      <c r="C125" s="209"/>
      <c r="D125" s="209"/>
      <c r="E125" s="209"/>
      <c r="F125" s="209"/>
      <c r="G125" s="209"/>
      <c r="H125" s="209"/>
      <c r="I125" s="246" t="s">
        <v>2342</v>
      </c>
      <c r="J125" s="246"/>
      <c r="K125" s="246"/>
      <c r="L125" s="246" t="s">
        <v>2343</v>
      </c>
      <c r="M125" s="246"/>
      <c r="N125" s="246"/>
      <c r="O125" s="246"/>
      <c r="P125" s="246"/>
      <c r="R125" s="246" t="s">
        <v>2344</v>
      </c>
      <c r="S125" s="246"/>
      <c r="T125" s="246"/>
      <c r="U125" s="247">
        <v>49.25</v>
      </c>
    </row>
    <row r="126" spans="2:21">
      <c r="B126" s="209" t="s">
        <v>2363</v>
      </c>
      <c r="C126" s="209"/>
      <c r="D126" s="209"/>
      <c r="E126" s="209"/>
      <c r="F126" s="209"/>
      <c r="G126" s="209"/>
      <c r="H126" s="209"/>
      <c r="I126" s="246" t="s">
        <v>695</v>
      </c>
      <c r="J126" s="246"/>
      <c r="K126" s="246"/>
      <c r="L126" s="246" t="s">
        <v>2358</v>
      </c>
      <c r="M126" s="246"/>
      <c r="N126" s="246"/>
      <c r="O126" s="246"/>
      <c r="P126" s="246"/>
      <c r="R126" s="214" t="s">
        <v>2364</v>
      </c>
      <c r="S126" s="214"/>
      <c r="T126" s="214"/>
      <c r="U126" s="247">
        <v>1191.5999999999999</v>
      </c>
    </row>
    <row r="127" spans="2:21">
      <c r="R127" s="214"/>
      <c r="S127" s="214"/>
      <c r="T127" s="214"/>
    </row>
    <row r="128" spans="2:21">
      <c r="B128" s="209" t="s">
        <v>2336</v>
      </c>
      <c r="C128" s="209"/>
      <c r="D128" s="209"/>
      <c r="E128" s="209"/>
      <c r="F128" s="209"/>
      <c r="G128" s="209"/>
      <c r="H128" s="209"/>
      <c r="I128" s="246" t="s">
        <v>2360</v>
      </c>
      <c r="J128" s="246"/>
      <c r="K128" s="246"/>
      <c r="L128" s="246" t="s">
        <v>2295</v>
      </c>
      <c r="M128" s="246"/>
      <c r="N128" s="246"/>
      <c r="O128" s="246"/>
      <c r="P128" s="246"/>
      <c r="R128" s="214" t="s">
        <v>2361</v>
      </c>
      <c r="S128" s="214"/>
      <c r="T128" s="214"/>
      <c r="U128" s="247">
        <v>17</v>
      </c>
    </row>
    <row r="129" spans="2:21">
      <c r="R129" s="214"/>
      <c r="S129" s="214"/>
      <c r="T129" s="214"/>
    </row>
    <row r="130" spans="2:21">
      <c r="B130" s="209" t="s">
        <v>2315</v>
      </c>
      <c r="C130" s="209"/>
      <c r="D130" s="209"/>
      <c r="E130" s="209"/>
      <c r="F130" s="209"/>
      <c r="G130" s="209"/>
      <c r="H130" s="209"/>
      <c r="I130" s="214" t="s">
        <v>2365</v>
      </c>
      <c r="J130" s="214"/>
      <c r="K130" s="214"/>
      <c r="L130" s="246" t="s">
        <v>2366</v>
      </c>
      <c r="M130" s="246"/>
      <c r="N130" s="246"/>
      <c r="O130" s="246"/>
      <c r="P130" s="246"/>
      <c r="R130" s="214" t="s">
        <v>2367</v>
      </c>
      <c r="S130" s="214"/>
      <c r="T130" s="214"/>
      <c r="U130" s="247">
        <v>615</v>
      </c>
    </row>
    <row r="131" spans="2:21">
      <c r="I131" s="214"/>
      <c r="J131" s="214"/>
      <c r="K131" s="214"/>
      <c r="R131" s="214"/>
      <c r="S131" s="214"/>
      <c r="T131" s="214"/>
    </row>
    <row r="132" spans="2:21">
      <c r="B132" s="209" t="s">
        <v>2315</v>
      </c>
      <c r="C132" s="209"/>
      <c r="D132" s="209"/>
      <c r="E132" s="209"/>
      <c r="F132" s="209"/>
      <c r="G132" s="209"/>
      <c r="H132" s="209"/>
      <c r="I132" s="214" t="s">
        <v>2365</v>
      </c>
      <c r="J132" s="214"/>
      <c r="K132" s="214"/>
      <c r="L132" s="246" t="s">
        <v>2366</v>
      </c>
      <c r="M132" s="246"/>
      <c r="N132" s="246"/>
      <c r="O132" s="246"/>
      <c r="P132" s="246"/>
      <c r="R132" s="214" t="s">
        <v>2368</v>
      </c>
      <c r="S132" s="214"/>
      <c r="T132" s="214"/>
      <c r="U132" s="247">
        <v>615</v>
      </c>
    </row>
    <row r="133" spans="2:21">
      <c r="I133" s="214"/>
      <c r="J133" s="214"/>
      <c r="K133" s="214"/>
      <c r="R133" s="214"/>
      <c r="S133" s="214"/>
      <c r="T133" s="214"/>
    </row>
    <row r="134" spans="2:21">
      <c r="B134" s="209" t="s">
        <v>2315</v>
      </c>
      <c r="C134" s="209"/>
      <c r="D134" s="209"/>
      <c r="E134" s="209"/>
      <c r="F134" s="209"/>
      <c r="G134" s="209"/>
      <c r="H134" s="209"/>
      <c r="I134" s="214" t="s">
        <v>2365</v>
      </c>
      <c r="J134" s="214"/>
      <c r="K134" s="214"/>
      <c r="L134" s="246" t="s">
        <v>2366</v>
      </c>
      <c r="M134" s="246"/>
      <c r="N134" s="246"/>
      <c r="O134" s="246"/>
      <c r="P134" s="246"/>
      <c r="R134" s="214" t="s">
        <v>2369</v>
      </c>
      <c r="S134" s="214"/>
      <c r="T134" s="214"/>
      <c r="U134" s="247">
        <v>615</v>
      </c>
    </row>
    <row r="135" spans="2:21">
      <c r="I135" s="214"/>
      <c r="J135" s="214"/>
      <c r="K135" s="214"/>
      <c r="R135" s="214"/>
      <c r="S135" s="214"/>
      <c r="T135" s="214"/>
    </row>
    <row r="136" spans="2:21">
      <c r="B136" s="209" t="s">
        <v>2315</v>
      </c>
      <c r="C136" s="209"/>
      <c r="D136" s="209"/>
      <c r="E136" s="209"/>
      <c r="F136" s="209"/>
      <c r="G136" s="209"/>
      <c r="H136" s="209"/>
      <c r="I136" s="214" t="s">
        <v>2365</v>
      </c>
      <c r="J136" s="214"/>
      <c r="K136" s="214"/>
      <c r="L136" s="246" t="s">
        <v>2366</v>
      </c>
      <c r="M136" s="246"/>
      <c r="N136" s="246"/>
      <c r="O136" s="246"/>
      <c r="P136" s="246"/>
      <c r="R136" s="214" t="s">
        <v>2370</v>
      </c>
      <c r="S136" s="214"/>
      <c r="T136" s="214"/>
      <c r="U136" s="247">
        <v>615</v>
      </c>
    </row>
    <row r="137" spans="2:21">
      <c r="I137" s="214"/>
      <c r="J137" s="214"/>
      <c r="K137" s="214"/>
      <c r="R137" s="214"/>
      <c r="S137" s="214"/>
      <c r="T137" s="214"/>
    </row>
    <row r="138" spans="2:21">
      <c r="B138" s="209" t="s">
        <v>2315</v>
      </c>
      <c r="C138" s="209"/>
      <c r="D138" s="209"/>
      <c r="E138" s="209"/>
      <c r="F138" s="209"/>
      <c r="G138" s="209"/>
      <c r="H138" s="209"/>
      <c r="I138" s="246" t="s">
        <v>2342</v>
      </c>
      <c r="J138" s="246"/>
      <c r="K138" s="246"/>
      <c r="L138" s="246" t="s">
        <v>2343</v>
      </c>
      <c r="M138" s="246"/>
      <c r="N138" s="246"/>
      <c r="O138" s="246"/>
      <c r="P138" s="246"/>
      <c r="R138" s="246" t="s">
        <v>2344</v>
      </c>
      <c r="S138" s="246"/>
      <c r="T138" s="246"/>
      <c r="U138" s="247">
        <v>49.25</v>
      </c>
    </row>
    <row r="139" spans="2:21">
      <c r="B139" s="209" t="s">
        <v>2315</v>
      </c>
      <c r="C139" s="209"/>
      <c r="D139" s="209"/>
      <c r="E139" s="209"/>
      <c r="F139" s="209"/>
      <c r="G139" s="209"/>
      <c r="H139" s="209"/>
      <c r="I139" s="214" t="s">
        <v>2365</v>
      </c>
      <c r="J139" s="214"/>
      <c r="K139" s="214"/>
      <c r="L139" s="246" t="s">
        <v>2273</v>
      </c>
      <c r="M139" s="246"/>
      <c r="N139" s="246"/>
      <c r="O139" s="246"/>
      <c r="P139" s="246"/>
      <c r="R139" s="214" t="s">
        <v>2371</v>
      </c>
      <c r="S139" s="214"/>
      <c r="T139" s="214"/>
      <c r="U139" s="247">
        <v>615</v>
      </c>
    </row>
    <row r="140" spans="2:21">
      <c r="I140" s="214"/>
      <c r="J140" s="214"/>
      <c r="K140" s="214"/>
      <c r="R140" s="214"/>
      <c r="S140" s="214"/>
      <c r="T140" s="214"/>
    </row>
    <row r="141" spans="2:21">
      <c r="B141" s="209" t="s">
        <v>2372</v>
      </c>
      <c r="C141" s="209"/>
      <c r="D141" s="209"/>
      <c r="E141" s="209"/>
      <c r="F141" s="209"/>
      <c r="G141" s="209"/>
      <c r="H141" s="209"/>
      <c r="I141" s="246" t="s">
        <v>2345</v>
      </c>
      <c r="J141" s="246"/>
      <c r="K141" s="246"/>
      <c r="L141" s="246" t="s">
        <v>2346</v>
      </c>
      <c r="M141" s="246"/>
      <c r="N141" s="246"/>
      <c r="O141" s="246"/>
      <c r="P141" s="246"/>
      <c r="R141" s="214" t="s">
        <v>2347</v>
      </c>
      <c r="S141" s="214"/>
      <c r="T141" s="214"/>
      <c r="U141" s="247">
        <v>244.84</v>
      </c>
    </row>
    <row r="142" spans="2:21">
      <c r="R142" s="214"/>
      <c r="S142" s="214"/>
      <c r="T142" s="214"/>
    </row>
    <row r="143" spans="2:21">
      <c r="B143" s="209" t="s">
        <v>2372</v>
      </c>
      <c r="C143" s="209"/>
      <c r="D143" s="209"/>
      <c r="E143" s="209"/>
      <c r="F143" s="209"/>
      <c r="G143" s="209"/>
      <c r="H143" s="209"/>
      <c r="I143" s="246" t="s">
        <v>2348</v>
      </c>
      <c r="J143" s="246"/>
      <c r="K143" s="246"/>
      <c r="L143" s="246" t="s">
        <v>2349</v>
      </c>
      <c r="M143" s="246"/>
      <c r="N143" s="246"/>
      <c r="O143" s="246"/>
      <c r="P143" s="246"/>
      <c r="R143" s="246" t="s">
        <v>2350</v>
      </c>
      <c r="S143" s="246"/>
      <c r="T143" s="246"/>
      <c r="U143" s="247">
        <v>14.35</v>
      </c>
    </row>
    <row r="144" spans="2:21" ht="6" customHeight="1"/>
    <row r="145" spans="1:22">
      <c r="D145" s="211" t="s">
        <v>2</v>
      </c>
      <c r="F145" s="211" t="s">
        <v>2</v>
      </c>
      <c r="H145" s="211" t="s">
        <v>2</v>
      </c>
      <c r="O145" s="248" t="s">
        <v>2341</v>
      </c>
      <c r="P145" s="248"/>
      <c r="Q145" s="248"/>
      <c r="R145" s="248"/>
      <c r="S145" s="248"/>
      <c r="U145" s="249">
        <v>5630.58</v>
      </c>
    </row>
    <row r="146" spans="1:22" ht="226.5" customHeight="1"/>
    <row r="147" spans="1:22" ht="11.25" customHeight="1"/>
    <row r="148" spans="1:22" ht="13.5" customHeight="1">
      <c r="A148" s="214" t="s">
        <v>2303</v>
      </c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P148" s="215" t="s">
        <v>2373</v>
      </c>
      <c r="Q148" s="215"/>
      <c r="R148" s="215"/>
      <c r="S148" s="215"/>
      <c r="T148" s="215"/>
      <c r="U148" s="215"/>
      <c r="V148" s="215"/>
    </row>
    <row r="149" spans="1:22" ht="20.25" customHeight="1">
      <c r="A149" s="250" t="s">
        <v>2305</v>
      </c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</row>
    <row r="150" spans="1:22" ht="7.5" customHeight="1"/>
    <row r="151" spans="1:22">
      <c r="A151" s="245" t="s">
        <v>2374</v>
      </c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</row>
    <row r="152" spans="1:22" ht="6" customHeight="1"/>
    <row r="153" spans="1:22">
      <c r="B153" s="209" t="s">
        <v>2277</v>
      </c>
      <c r="C153" s="209"/>
      <c r="D153" s="209"/>
      <c r="E153" s="209"/>
      <c r="F153" s="209"/>
      <c r="G153" s="209"/>
      <c r="H153" s="209"/>
      <c r="I153" s="246" t="s">
        <v>2375</v>
      </c>
      <c r="J153" s="246"/>
      <c r="K153" s="246"/>
      <c r="L153" s="246" t="s">
        <v>2250</v>
      </c>
      <c r="M153" s="246"/>
      <c r="N153" s="246"/>
      <c r="O153" s="246"/>
      <c r="P153" s="246"/>
      <c r="R153" s="214" t="s">
        <v>2376</v>
      </c>
      <c r="S153" s="214"/>
      <c r="T153" s="214"/>
      <c r="U153" s="247">
        <v>191.53</v>
      </c>
    </row>
    <row r="154" spans="1:22">
      <c r="R154" s="214"/>
      <c r="S154" s="214"/>
      <c r="T154" s="214"/>
    </row>
    <row r="155" spans="1:22">
      <c r="B155" s="209" t="s">
        <v>2362</v>
      </c>
      <c r="C155" s="209"/>
      <c r="D155" s="209"/>
      <c r="E155" s="209"/>
      <c r="F155" s="209"/>
      <c r="G155" s="209"/>
      <c r="H155" s="209"/>
      <c r="I155" s="246" t="s">
        <v>2246</v>
      </c>
      <c r="J155" s="246"/>
      <c r="K155" s="246"/>
      <c r="L155" s="246" t="s">
        <v>2250</v>
      </c>
      <c r="M155" s="246"/>
      <c r="N155" s="246"/>
      <c r="O155" s="246"/>
      <c r="P155" s="246"/>
      <c r="R155" s="214" t="s">
        <v>2377</v>
      </c>
      <c r="S155" s="214"/>
      <c r="T155" s="214"/>
      <c r="U155" s="247">
        <v>28.36</v>
      </c>
    </row>
    <row r="156" spans="1:22">
      <c r="R156" s="214"/>
      <c r="S156" s="214"/>
      <c r="T156" s="214"/>
    </row>
    <row r="157" spans="1:22">
      <c r="B157" s="209" t="s">
        <v>2378</v>
      </c>
      <c r="C157" s="209"/>
      <c r="D157" s="209"/>
      <c r="E157" s="209"/>
      <c r="F157" s="209"/>
      <c r="G157" s="209"/>
      <c r="H157" s="209"/>
      <c r="I157" s="246" t="s">
        <v>2379</v>
      </c>
      <c r="J157" s="246"/>
      <c r="K157" s="246"/>
      <c r="L157" s="246" t="s">
        <v>2295</v>
      </c>
      <c r="M157" s="246"/>
      <c r="N157" s="246"/>
      <c r="O157" s="246"/>
      <c r="P157" s="246"/>
      <c r="R157" s="214" t="s">
        <v>2380</v>
      </c>
      <c r="S157" s="214"/>
      <c r="T157" s="214"/>
      <c r="U157" s="247">
        <v>98.97</v>
      </c>
    </row>
    <row r="158" spans="1:22">
      <c r="R158" s="214"/>
      <c r="S158" s="214"/>
      <c r="T158" s="214"/>
    </row>
    <row r="159" spans="1:22">
      <c r="B159" s="209" t="s">
        <v>2336</v>
      </c>
      <c r="C159" s="209"/>
      <c r="D159" s="209"/>
      <c r="E159" s="209"/>
      <c r="F159" s="209"/>
      <c r="G159" s="209"/>
      <c r="H159" s="209"/>
      <c r="I159" s="246" t="s">
        <v>2381</v>
      </c>
      <c r="J159" s="246"/>
      <c r="K159" s="246"/>
      <c r="L159" s="246" t="s">
        <v>2295</v>
      </c>
      <c r="M159" s="246"/>
      <c r="N159" s="246"/>
      <c r="O159" s="246"/>
      <c r="P159" s="246"/>
      <c r="R159" s="214" t="s">
        <v>2382</v>
      </c>
      <c r="S159" s="214"/>
      <c r="T159" s="214"/>
      <c r="U159" s="247">
        <v>59.99</v>
      </c>
    </row>
    <row r="160" spans="1:22">
      <c r="R160" s="214"/>
      <c r="S160" s="214"/>
      <c r="T160" s="214"/>
    </row>
    <row r="161" spans="1:22">
      <c r="R161" s="214"/>
      <c r="S161" s="214"/>
      <c r="T161" s="214"/>
    </row>
    <row r="162" spans="1:22">
      <c r="B162" s="209" t="s">
        <v>2336</v>
      </c>
      <c r="C162" s="209"/>
      <c r="D162" s="209"/>
      <c r="E162" s="209"/>
      <c r="F162" s="209"/>
      <c r="G162" s="209"/>
      <c r="H162" s="209"/>
      <c r="I162" s="246" t="s">
        <v>2381</v>
      </c>
      <c r="J162" s="246"/>
      <c r="K162" s="246"/>
      <c r="L162" s="246" t="s">
        <v>2383</v>
      </c>
      <c r="M162" s="246"/>
      <c r="N162" s="246"/>
      <c r="O162" s="246"/>
      <c r="P162" s="246"/>
      <c r="R162" s="214" t="s">
        <v>2384</v>
      </c>
      <c r="S162" s="214"/>
      <c r="T162" s="214"/>
      <c r="U162" s="247">
        <v>399.99</v>
      </c>
    </row>
    <row r="163" spans="1:22">
      <c r="R163" s="214"/>
      <c r="S163" s="214"/>
      <c r="T163" s="214"/>
    </row>
    <row r="164" spans="1:22">
      <c r="B164" s="209" t="s">
        <v>2259</v>
      </c>
      <c r="C164" s="209"/>
      <c r="D164" s="209"/>
      <c r="E164" s="209"/>
      <c r="F164" s="209"/>
      <c r="G164" s="209"/>
      <c r="H164" s="209"/>
      <c r="I164" s="246" t="s">
        <v>2385</v>
      </c>
      <c r="J164" s="246"/>
      <c r="K164" s="246"/>
      <c r="L164" s="246" t="s">
        <v>2295</v>
      </c>
      <c r="M164" s="246"/>
      <c r="N164" s="246"/>
      <c r="O164" s="246"/>
      <c r="P164" s="246"/>
      <c r="R164" s="214" t="s">
        <v>2386</v>
      </c>
      <c r="S164" s="214"/>
      <c r="T164" s="214"/>
      <c r="U164" s="247">
        <v>299.99</v>
      </c>
    </row>
    <row r="165" spans="1:22">
      <c r="R165" s="214"/>
      <c r="S165" s="214"/>
      <c r="T165" s="214"/>
    </row>
    <row r="166" spans="1:22">
      <c r="B166" s="209" t="s">
        <v>2261</v>
      </c>
      <c r="C166" s="209"/>
      <c r="D166" s="209"/>
      <c r="E166" s="209"/>
      <c r="F166" s="209"/>
      <c r="G166" s="209"/>
      <c r="H166" s="209"/>
      <c r="I166" s="246" t="s">
        <v>2387</v>
      </c>
      <c r="J166" s="246"/>
      <c r="K166" s="246"/>
      <c r="L166" s="246" t="s">
        <v>2388</v>
      </c>
      <c r="M166" s="246"/>
      <c r="N166" s="246"/>
      <c r="O166" s="246"/>
      <c r="P166" s="246"/>
      <c r="R166" s="214" t="s">
        <v>2389</v>
      </c>
      <c r="S166" s="214"/>
      <c r="T166" s="214"/>
      <c r="U166" s="247">
        <v>250</v>
      </c>
    </row>
    <row r="167" spans="1:22">
      <c r="R167" s="214"/>
      <c r="S167" s="214"/>
      <c r="T167" s="214"/>
    </row>
    <row r="168" spans="1:22">
      <c r="B168" s="209" t="s">
        <v>2390</v>
      </c>
      <c r="C168" s="209"/>
      <c r="D168" s="209"/>
      <c r="E168" s="209"/>
      <c r="F168" s="209"/>
      <c r="G168" s="209"/>
      <c r="H168" s="209"/>
      <c r="I168" s="246" t="s">
        <v>2391</v>
      </c>
      <c r="J168" s="246"/>
      <c r="K168" s="246"/>
      <c r="L168" s="246" t="s">
        <v>2388</v>
      </c>
      <c r="M168" s="246"/>
      <c r="N168" s="246"/>
      <c r="O168" s="246"/>
      <c r="P168" s="246"/>
      <c r="R168" s="214" t="s">
        <v>2392</v>
      </c>
      <c r="S168" s="214"/>
      <c r="T168" s="214"/>
      <c r="U168" s="247">
        <v>445</v>
      </c>
    </row>
    <row r="169" spans="1:22">
      <c r="R169" s="214"/>
      <c r="S169" s="214"/>
      <c r="T169" s="214"/>
    </row>
    <row r="170" spans="1:22" ht="6" customHeight="1"/>
    <row r="171" spans="1:22">
      <c r="D171" s="211" t="s">
        <v>2</v>
      </c>
      <c r="F171" s="211" t="s">
        <v>2</v>
      </c>
      <c r="H171" s="211" t="s">
        <v>2</v>
      </c>
      <c r="O171" s="248" t="s">
        <v>2374</v>
      </c>
      <c r="P171" s="248"/>
      <c r="Q171" s="248"/>
      <c r="R171" s="248"/>
      <c r="S171" s="248"/>
      <c r="U171" s="249">
        <v>1773.83</v>
      </c>
    </row>
    <row r="172" spans="1:22" ht="409.6" customHeight="1"/>
    <row r="173" spans="1:22" ht="11.25" customHeight="1"/>
    <row r="174" spans="1:22" ht="13.5" customHeight="1">
      <c r="A174" s="214" t="s">
        <v>2303</v>
      </c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P174" s="215" t="s">
        <v>2393</v>
      </c>
      <c r="Q174" s="215"/>
      <c r="R174" s="215"/>
      <c r="S174" s="215"/>
      <c r="T174" s="215"/>
      <c r="U174" s="215"/>
      <c r="V174" s="215"/>
    </row>
    <row r="175" spans="1:22" ht="20.25" customHeight="1">
      <c r="A175" s="250" t="s">
        <v>2305</v>
      </c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</row>
    <row r="176" spans="1:22" ht="7.5" customHeight="1"/>
    <row r="177" spans="1:21">
      <c r="A177" s="245" t="s">
        <v>2394</v>
      </c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</row>
    <row r="178" spans="1:21" ht="6" customHeight="1"/>
    <row r="179" spans="1:21">
      <c r="B179" s="209" t="s">
        <v>2233</v>
      </c>
      <c r="C179" s="209"/>
      <c r="D179" s="209"/>
      <c r="E179" s="209"/>
      <c r="F179" s="209"/>
      <c r="G179" s="209"/>
      <c r="H179" s="209"/>
      <c r="I179" s="246" t="s">
        <v>2395</v>
      </c>
      <c r="J179" s="246"/>
      <c r="K179" s="246"/>
      <c r="L179" s="246" t="s">
        <v>2250</v>
      </c>
      <c r="M179" s="246"/>
      <c r="N179" s="246"/>
      <c r="O179" s="246"/>
      <c r="P179" s="246"/>
      <c r="R179" s="246" t="s">
        <v>2396</v>
      </c>
      <c r="S179" s="246"/>
      <c r="T179" s="246"/>
      <c r="U179" s="247">
        <v>129.91999999999999</v>
      </c>
    </row>
    <row r="180" spans="1:21">
      <c r="B180" s="209" t="s">
        <v>2233</v>
      </c>
      <c r="C180" s="209"/>
      <c r="D180" s="209"/>
      <c r="E180" s="209"/>
      <c r="F180" s="209"/>
      <c r="G180" s="209"/>
      <c r="H180" s="209"/>
      <c r="I180" s="246" t="s">
        <v>2397</v>
      </c>
      <c r="J180" s="246"/>
      <c r="K180" s="246"/>
      <c r="L180" s="246" t="s">
        <v>2388</v>
      </c>
      <c r="M180" s="246"/>
      <c r="N180" s="246"/>
      <c r="O180" s="246"/>
      <c r="P180" s="246"/>
      <c r="R180" s="246" t="s">
        <v>2398</v>
      </c>
      <c r="S180" s="246"/>
      <c r="T180" s="246"/>
      <c r="U180" s="247">
        <v>20</v>
      </c>
    </row>
    <row r="181" spans="1:21">
      <c r="B181" s="209" t="s">
        <v>2233</v>
      </c>
      <c r="C181" s="209"/>
      <c r="D181" s="209"/>
      <c r="E181" s="209"/>
      <c r="F181" s="209"/>
      <c r="G181" s="209"/>
      <c r="H181" s="209"/>
      <c r="I181" s="246" t="s">
        <v>2399</v>
      </c>
      <c r="J181" s="246"/>
      <c r="K181" s="246"/>
      <c r="L181" s="246" t="s">
        <v>2400</v>
      </c>
      <c r="M181" s="246"/>
      <c r="N181" s="246"/>
      <c r="O181" s="246"/>
      <c r="P181" s="246"/>
      <c r="R181" s="246" t="s">
        <v>2401</v>
      </c>
      <c r="S181" s="246"/>
      <c r="T181" s="246"/>
      <c r="U181" s="247">
        <v>72.569999999999993</v>
      </c>
    </row>
    <row r="182" spans="1:21">
      <c r="B182" s="209" t="s">
        <v>2233</v>
      </c>
      <c r="C182" s="209"/>
      <c r="D182" s="209"/>
      <c r="E182" s="209"/>
      <c r="F182" s="209"/>
      <c r="G182" s="209"/>
      <c r="H182" s="209"/>
      <c r="I182" s="246" t="s">
        <v>2402</v>
      </c>
      <c r="J182" s="246"/>
      <c r="K182" s="246"/>
      <c r="L182" s="246" t="s">
        <v>2400</v>
      </c>
      <c r="M182" s="246"/>
      <c r="N182" s="246"/>
      <c r="O182" s="246"/>
      <c r="P182" s="246"/>
      <c r="R182" s="246" t="s">
        <v>2403</v>
      </c>
      <c r="S182" s="246"/>
      <c r="T182" s="246"/>
      <c r="U182" s="247">
        <v>69.41</v>
      </c>
    </row>
    <row r="183" spans="1:21">
      <c r="B183" s="209" t="s">
        <v>2233</v>
      </c>
      <c r="C183" s="209"/>
      <c r="D183" s="209"/>
      <c r="E183" s="209"/>
      <c r="F183" s="209"/>
      <c r="G183" s="209"/>
      <c r="H183" s="209"/>
      <c r="I183" s="246" t="s">
        <v>2404</v>
      </c>
      <c r="J183" s="246"/>
      <c r="K183" s="246"/>
      <c r="L183" s="246" t="s">
        <v>2250</v>
      </c>
      <c r="M183" s="246"/>
      <c r="N183" s="246"/>
      <c r="O183" s="246"/>
      <c r="P183" s="246"/>
      <c r="R183" s="246" t="s">
        <v>2405</v>
      </c>
      <c r="S183" s="246"/>
      <c r="T183" s="246"/>
      <c r="U183" s="247">
        <v>51.99</v>
      </c>
    </row>
    <row r="184" spans="1:21">
      <c r="B184" s="209" t="s">
        <v>2233</v>
      </c>
      <c r="C184" s="209"/>
      <c r="D184" s="209"/>
      <c r="E184" s="209"/>
      <c r="F184" s="209"/>
      <c r="G184" s="209"/>
      <c r="H184" s="209"/>
      <c r="I184" s="246" t="s">
        <v>2406</v>
      </c>
      <c r="J184" s="246"/>
      <c r="K184" s="246"/>
      <c r="L184" s="246" t="s">
        <v>2407</v>
      </c>
      <c r="M184" s="246"/>
      <c r="N184" s="246"/>
      <c r="O184" s="246"/>
      <c r="P184" s="246"/>
      <c r="R184" s="246" t="s">
        <v>2408</v>
      </c>
      <c r="S184" s="246"/>
      <c r="T184" s="246"/>
      <c r="U184" s="247">
        <v>234.3</v>
      </c>
    </row>
    <row r="185" spans="1:21">
      <c r="B185" s="209" t="s">
        <v>2233</v>
      </c>
      <c r="C185" s="209"/>
      <c r="D185" s="209"/>
      <c r="E185" s="209"/>
      <c r="F185" s="209"/>
      <c r="G185" s="209"/>
      <c r="H185" s="209"/>
      <c r="I185" s="246" t="s">
        <v>2409</v>
      </c>
      <c r="J185" s="246"/>
      <c r="K185" s="246"/>
      <c r="L185" s="246" t="s">
        <v>2410</v>
      </c>
      <c r="M185" s="246"/>
      <c r="N185" s="246"/>
      <c r="O185" s="246"/>
      <c r="P185" s="246"/>
      <c r="R185" s="246" t="s">
        <v>2411</v>
      </c>
      <c r="S185" s="246"/>
      <c r="T185" s="246"/>
      <c r="U185" s="247">
        <v>6.68</v>
      </c>
    </row>
    <row r="186" spans="1:21">
      <c r="B186" s="209" t="s">
        <v>2233</v>
      </c>
      <c r="C186" s="209"/>
      <c r="D186" s="209"/>
      <c r="E186" s="209"/>
      <c r="F186" s="209"/>
      <c r="G186" s="209"/>
      <c r="H186" s="209"/>
      <c r="I186" s="246" t="s">
        <v>2412</v>
      </c>
      <c r="J186" s="246"/>
      <c r="K186" s="246"/>
      <c r="L186" s="246" t="s">
        <v>2413</v>
      </c>
      <c r="M186" s="246"/>
      <c r="N186" s="246"/>
      <c r="O186" s="246"/>
      <c r="P186" s="246"/>
      <c r="R186" s="246" t="s">
        <v>2414</v>
      </c>
      <c r="S186" s="246"/>
      <c r="T186" s="246"/>
      <c r="U186" s="247">
        <v>1775.77</v>
      </c>
    </row>
    <row r="187" spans="1:21">
      <c r="B187" s="209" t="s">
        <v>2239</v>
      </c>
      <c r="C187" s="209"/>
      <c r="D187" s="209"/>
      <c r="E187" s="209"/>
      <c r="F187" s="209"/>
      <c r="G187" s="209"/>
      <c r="H187" s="209"/>
      <c r="I187" s="246" t="s">
        <v>2395</v>
      </c>
      <c r="J187" s="246"/>
      <c r="K187" s="246"/>
      <c r="L187" s="246" t="s">
        <v>2410</v>
      </c>
      <c r="M187" s="246"/>
      <c r="N187" s="246"/>
      <c r="O187" s="246"/>
      <c r="P187" s="246"/>
      <c r="R187" s="246" t="s">
        <v>2415</v>
      </c>
      <c r="S187" s="246"/>
      <c r="T187" s="246"/>
      <c r="U187" s="247">
        <v>54.07</v>
      </c>
    </row>
    <row r="188" spans="1:21">
      <c r="B188" s="209" t="s">
        <v>2239</v>
      </c>
      <c r="C188" s="209"/>
      <c r="D188" s="209"/>
      <c r="E188" s="209"/>
      <c r="F188" s="209"/>
      <c r="G188" s="209"/>
      <c r="H188" s="209"/>
      <c r="I188" s="246" t="s">
        <v>2416</v>
      </c>
      <c r="J188" s="246"/>
      <c r="K188" s="246"/>
      <c r="L188" s="246" t="s">
        <v>2235</v>
      </c>
      <c r="M188" s="246"/>
      <c r="N188" s="246"/>
      <c r="O188" s="246"/>
      <c r="P188" s="246"/>
      <c r="R188" s="246" t="s">
        <v>2417</v>
      </c>
      <c r="S188" s="246"/>
      <c r="T188" s="246"/>
      <c r="U188" s="247">
        <v>33.64</v>
      </c>
    </row>
    <row r="189" spans="1:21">
      <c r="B189" s="209" t="s">
        <v>2239</v>
      </c>
      <c r="C189" s="209"/>
      <c r="D189" s="209"/>
      <c r="E189" s="209"/>
      <c r="F189" s="209"/>
      <c r="G189" s="209"/>
      <c r="H189" s="209"/>
      <c r="I189" s="246" t="s">
        <v>2418</v>
      </c>
      <c r="J189" s="246"/>
      <c r="K189" s="246"/>
      <c r="L189" s="246" t="s">
        <v>2235</v>
      </c>
      <c r="M189" s="246"/>
      <c r="N189" s="246"/>
      <c r="O189" s="246"/>
      <c r="P189" s="246"/>
      <c r="R189" s="246" t="s">
        <v>2419</v>
      </c>
      <c r="S189" s="246"/>
      <c r="T189" s="246"/>
      <c r="U189" s="247">
        <v>-14.95</v>
      </c>
    </row>
    <row r="190" spans="1:21">
      <c r="B190" s="209" t="s">
        <v>2307</v>
      </c>
      <c r="C190" s="209"/>
      <c r="D190" s="209"/>
      <c r="E190" s="209"/>
      <c r="F190" s="209"/>
      <c r="G190" s="209"/>
      <c r="H190" s="209"/>
      <c r="I190" s="246" t="s">
        <v>2420</v>
      </c>
      <c r="J190" s="246"/>
      <c r="K190" s="246"/>
      <c r="L190" s="246" t="s">
        <v>2235</v>
      </c>
      <c r="M190" s="246"/>
      <c r="N190" s="246"/>
      <c r="O190" s="246"/>
      <c r="P190" s="246"/>
      <c r="R190" s="214" t="s">
        <v>2421</v>
      </c>
      <c r="S190" s="214"/>
      <c r="T190" s="214"/>
      <c r="U190" s="247">
        <v>46.74</v>
      </c>
    </row>
    <row r="191" spans="1:21">
      <c r="R191" s="214"/>
      <c r="S191" s="214"/>
      <c r="T191" s="214"/>
    </row>
    <row r="192" spans="1:21">
      <c r="B192" s="209" t="s">
        <v>2307</v>
      </c>
      <c r="C192" s="209"/>
      <c r="D192" s="209"/>
      <c r="E192" s="209"/>
      <c r="F192" s="209"/>
      <c r="G192" s="209"/>
      <c r="H192" s="209"/>
      <c r="I192" s="246" t="s">
        <v>2422</v>
      </c>
      <c r="J192" s="246"/>
      <c r="K192" s="246"/>
      <c r="L192" s="246" t="s">
        <v>2410</v>
      </c>
      <c r="M192" s="246"/>
      <c r="N192" s="246"/>
      <c r="O192" s="246"/>
      <c r="P192" s="246"/>
      <c r="R192" s="246" t="s">
        <v>2415</v>
      </c>
      <c r="S192" s="246"/>
      <c r="T192" s="246"/>
      <c r="U192" s="247">
        <v>39.979999999999997</v>
      </c>
    </row>
    <row r="193" spans="2:21">
      <c r="B193" s="209" t="s">
        <v>2307</v>
      </c>
      <c r="C193" s="209"/>
      <c r="D193" s="209"/>
      <c r="E193" s="209"/>
      <c r="F193" s="209"/>
      <c r="G193" s="209"/>
      <c r="H193" s="209"/>
      <c r="I193" s="246" t="s">
        <v>2423</v>
      </c>
      <c r="J193" s="246"/>
      <c r="K193" s="246"/>
      <c r="L193" s="246" t="s">
        <v>2250</v>
      </c>
      <c r="M193" s="246"/>
      <c r="N193" s="246"/>
      <c r="O193" s="246"/>
      <c r="P193" s="246"/>
      <c r="R193" s="246" t="s">
        <v>2424</v>
      </c>
      <c r="S193" s="246"/>
      <c r="T193" s="246"/>
      <c r="U193" s="247">
        <v>103.12</v>
      </c>
    </row>
    <row r="194" spans="2:21">
      <c r="B194" s="209" t="s">
        <v>2307</v>
      </c>
      <c r="C194" s="209"/>
      <c r="D194" s="209"/>
      <c r="E194" s="209"/>
      <c r="F194" s="209"/>
      <c r="G194" s="209"/>
      <c r="H194" s="209"/>
      <c r="I194" s="246" t="s">
        <v>2425</v>
      </c>
      <c r="J194" s="246"/>
      <c r="K194" s="246"/>
      <c r="L194" s="246" t="s">
        <v>2250</v>
      </c>
      <c r="M194" s="246"/>
      <c r="N194" s="246"/>
      <c r="O194" s="246"/>
      <c r="P194" s="246"/>
      <c r="R194" s="246" t="s">
        <v>2405</v>
      </c>
      <c r="S194" s="246"/>
      <c r="T194" s="246"/>
      <c r="U194" s="247">
        <v>79.959999999999994</v>
      </c>
    </row>
    <row r="195" spans="2:21">
      <c r="B195" s="209" t="s">
        <v>2307</v>
      </c>
      <c r="C195" s="209"/>
      <c r="D195" s="209"/>
      <c r="E195" s="209"/>
      <c r="F195" s="209"/>
      <c r="G195" s="209"/>
      <c r="H195" s="209"/>
      <c r="I195" s="246" t="s">
        <v>2426</v>
      </c>
      <c r="J195" s="246"/>
      <c r="K195" s="246"/>
      <c r="L195" s="246" t="s">
        <v>2250</v>
      </c>
      <c r="M195" s="246"/>
      <c r="N195" s="246"/>
      <c r="O195" s="246"/>
      <c r="P195" s="246"/>
      <c r="R195" s="246" t="s">
        <v>2427</v>
      </c>
      <c r="S195" s="246"/>
      <c r="T195" s="246"/>
      <c r="U195" s="247">
        <v>84.89</v>
      </c>
    </row>
    <row r="196" spans="2:21">
      <c r="B196" s="209" t="s">
        <v>2307</v>
      </c>
      <c r="C196" s="209"/>
      <c r="D196" s="209"/>
      <c r="E196" s="209"/>
      <c r="F196" s="209"/>
      <c r="G196" s="209"/>
      <c r="H196" s="209"/>
      <c r="I196" s="246" t="s">
        <v>2428</v>
      </c>
      <c r="J196" s="246"/>
      <c r="K196" s="246"/>
      <c r="L196" s="246" t="s">
        <v>2250</v>
      </c>
      <c r="M196" s="246"/>
      <c r="N196" s="246"/>
      <c r="O196" s="246"/>
      <c r="P196" s="246"/>
      <c r="R196" s="214" t="s">
        <v>2429</v>
      </c>
      <c r="S196" s="214"/>
      <c r="T196" s="214"/>
      <c r="U196" s="247">
        <v>217.94</v>
      </c>
    </row>
    <row r="197" spans="2:21">
      <c r="R197" s="214"/>
      <c r="S197" s="214"/>
      <c r="T197" s="214"/>
    </row>
    <row r="198" spans="2:21">
      <c r="B198" s="209" t="s">
        <v>2275</v>
      </c>
      <c r="C198" s="209"/>
      <c r="D198" s="209"/>
      <c r="E198" s="209"/>
      <c r="F198" s="209"/>
      <c r="G198" s="209"/>
      <c r="H198" s="209"/>
      <c r="I198" s="246" t="s">
        <v>2430</v>
      </c>
      <c r="J198" s="246"/>
      <c r="K198" s="246"/>
      <c r="L198" s="246" t="s">
        <v>2250</v>
      </c>
      <c r="M198" s="246"/>
      <c r="N198" s="246"/>
      <c r="O198" s="246"/>
      <c r="P198" s="246"/>
      <c r="R198" s="214" t="s">
        <v>2431</v>
      </c>
      <c r="S198" s="214"/>
      <c r="T198" s="214"/>
      <c r="U198" s="247">
        <v>854.09</v>
      </c>
    </row>
    <row r="199" spans="2:21">
      <c r="R199" s="214"/>
      <c r="S199" s="214"/>
      <c r="T199" s="214"/>
    </row>
    <row r="200" spans="2:21">
      <c r="B200" s="209" t="s">
        <v>2275</v>
      </c>
      <c r="C200" s="209"/>
      <c r="D200" s="209"/>
      <c r="E200" s="209"/>
      <c r="F200" s="209"/>
      <c r="G200" s="209"/>
      <c r="H200" s="209"/>
      <c r="I200" s="246" t="s">
        <v>2430</v>
      </c>
      <c r="J200" s="246"/>
      <c r="K200" s="246"/>
      <c r="L200" s="246" t="s">
        <v>2250</v>
      </c>
      <c r="M200" s="246"/>
      <c r="N200" s="246"/>
      <c r="O200" s="246"/>
      <c r="P200" s="246"/>
      <c r="R200" s="246" t="s">
        <v>2432</v>
      </c>
      <c r="S200" s="246"/>
      <c r="T200" s="246"/>
      <c r="U200" s="247">
        <v>12.98</v>
      </c>
    </row>
    <row r="201" spans="2:21">
      <c r="B201" s="209" t="s">
        <v>2275</v>
      </c>
      <c r="C201" s="209"/>
      <c r="D201" s="209"/>
      <c r="E201" s="209"/>
      <c r="F201" s="209"/>
      <c r="G201" s="209"/>
      <c r="H201" s="209"/>
      <c r="I201" s="246" t="s">
        <v>2433</v>
      </c>
      <c r="J201" s="246"/>
      <c r="K201" s="246"/>
      <c r="L201" s="246" t="s">
        <v>2410</v>
      </c>
      <c r="M201" s="246"/>
      <c r="N201" s="246"/>
      <c r="O201" s="246"/>
      <c r="P201" s="246"/>
      <c r="R201" s="246" t="s">
        <v>2415</v>
      </c>
      <c r="S201" s="246"/>
      <c r="T201" s="246"/>
      <c r="U201" s="247">
        <v>101.88</v>
      </c>
    </row>
    <row r="202" spans="2:21">
      <c r="B202" s="209" t="s">
        <v>2275</v>
      </c>
      <c r="C202" s="209"/>
      <c r="D202" s="209"/>
      <c r="E202" s="209"/>
      <c r="F202" s="209"/>
      <c r="G202" s="209"/>
      <c r="H202" s="209"/>
      <c r="I202" s="246" t="s">
        <v>2433</v>
      </c>
      <c r="J202" s="246"/>
      <c r="K202" s="246"/>
      <c r="L202" s="246" t="s">
        <v>2413</v>
      </c>
      <c r="M202" s="246"/>
      <c r="N202" s="246"/>
      <c r="O202" s="246"/>
      <c r="P202" s="246"/>
      <c r="R202" s="214" t="s">
        <v>2434</v>
      </c>
      <c r="S202" s="214"/>
      <c r="T202" s="214"/>
      <c r="U202" s="247">
        <v>11.75</v>
      </c>
    </row>
    <row r="203" spans="2:21">
      <c r="R203" s="214"/>
      <c r="S203" s="214"/>
      <c r="T203" s="214"/>
    </row>
    <row r="204" spans="2:21">
      <c r="B204" s="209" t="s">
        <v>2275</v>
      </c>
      <c r="C204" s="209"/>
      <c r="D204" s="209"/>
      <c r="E204" s="209"/>
      <c r="F204" s="209"/>
      <c r="G204" s="209"/>
      <c r="H204" s="209"/>
      <c r="I204" s="246" t="s">
        <v>2435</v>
      </c>
      <c r="J204" s="246"/>
      <c r="K204" s="246"/>
      <c r="L204" s="246" t="s">
        <v>2400</v>
      </c>
      <c r="M204" s="246"/>
      <c r="N204" s="246"/>
      <c r="O204" s="246"/>
      <c r="P204" s="246"/>
      <c r="R204" s="246" t="s">
        <v>2436</v>
      </c>
      <c r="S204" s="246"/>
      <c r="T204" s="246"/>
      <c r="U204" s="247">
        <v>28.71</v>
      </c>
    </row>
    <row r="205" spans="2:21">
      <c r="B205" s="209" t="s">
        <v>2275</v>
      </c>
      <c r="C205" s="209"/>
      <c r="D205" s="209"/>
      <c r="E205" s="209"/>
      <c r="F205" s="209"/>
      <c r="G205" s="209"/>
      <c r="H205" s="209"/>
      <c r="I205" s="246" t="s">
        <v>2406</v>
      </c>
      <c r="J205" s="246"/>
      <c r="K205" s="246"/>
      <c r="L205" s="246" t="s">
        <v>2410</v>
      </c>
      <c r="M205" s="246"/>
      <c r="N205" s="246"/>
      <c r="O205" s="246"/>
      <c r="P205" s="246"/>
      <c r="R205" s="246" t="s">
        <v>2437</v>
      </c>
      <c r="S205" s="246"/>
      <c r="T205" s="246"/>
      <c r="U205" s="247">
        <v>58.81</v>
      </c>
    </row>
    <row r="206" spans="2:21">
      <c r="B206" s="209" t="s">
        <v>2275</v>
      </c>
      <c r="C206" s="209"/>
      <c r="D206" s="209"/>
      <c r="E206" s="209"/>
      <c r="F206" s="209"/>
      <c r="G206" s="209"/>
      <c r="H206" s="209"/>
      <c r="I206" s="246" t="s">
        <v>2438</v>
      </c>
      <c r="J206" s="246"/>
      <c r="K206" s="246"/>
      <c r="L206" s="246" t="s">
        <v>2410</v>
      </c>
      <c r="M206" s="246"/>
      <c r="N206" s="246"/>
      <c r="O206" s="246"/>
      <c r="P206" s="246"/>
      <c r="R206" s="246" t="s">
        <v>2415</v>
      </c>
      <c r="S206" s="246"/>
      <c r="T206" s="246"/>
      <c r="U206" s="247">
        <v>649</v>
      </c>
    </row>
    <row r="207" spans="2:21">
      <c r="B207" s="209" t="s">
        <v>2241</v>
      </c>
      <c r="C207" s="209"/>
      <c r="D207" s="209"/>
      <c r="E207" s="209"/>
      <c r="F207" s="209"/>
      <c r="G207" s="209"/>
      <c r="H207" s="209"/>
      <c r="I207" s="246" t="s">
        <v>2439</v>
      </c>
      <c r="J207" s="246"/>
      <c r="K207" s="246"/>
      <c r="L207" s="246" t="s">
        <v>2247</v>
      </c>
      <c r="M207" s="246"/>
      <c r="N207" s="246"/>
      <c r="O207" s="246"/>
      <c r="P207" s="246"/>
      <c r="R207" s="214" t="s">
        <v>2440</v>
      </c>
      <c r="S207" s="214"/>
      <c r="T207" s="214"/>
      <c r="U207" s="247">
        <v>43.02</v>
      </c>
    </row>
    <row r="208" spans="2:21">
      <c r="R208" s="214"/>
      <c r="S208" s="214"/>
      <c r="T208" s="214"/>
    </row>
    <row r="209" spans="2:21">
      <c r="B209" s="209" t="s">
        <v>2241</v>
      </c>
      <c r="C209" s="209"/>
      <c r="D209" s="209"/>
      <c r="E209" s="209"/>
      <c r="F209" s="209"/>
      <c r="G209" s="209"/>
      <c r="H209" s="209"/>
      <c r="I209" s="246" t="s">
        <v>2441</v>
      </c>
      <c r="J209" s="246"/>
      <c r="K209" s="246"/>
      <c r="L209" s="246" t="s">
        <v>2235</v>
      </c>
      <c r="M209" s="246"/>
      <c r="N209" s="246"/>
      <c r="O209" s="246"/>
      <c r="P209" s="246"/>
      <c r="R209" s="246" t="s">
        <v>2442</v>
      </c>
      <c r="S209" s="246"/>
      <c r="T209" s="246"/>
      <c r="U209" s="247">
        <v>12.97</v>
      </c>
    </row>
    <row r="210" spans="2:21">
      <c r="B210" s="209" t="s">
        <v>2241</v>
      </c>
      <c r="C210" s="209"/>
      <c r="D210" s="209"/>
      <c r="E210" s="209"/>
      <c r="F210" s="209"/>
      <c r="G210" s="209"/>
      <c r="H210" s="209"/>
      <c r="I210" s="246" t="s">
        <v>2443</v>
      </c>
      <c r="J210" s="246"/>
      <c r="K210" s="246"/>
      <c r="L210" s="246" t="s">
        <v>2407</v>
      </c>
      <c r="M210" s="246"/>
      <c r="N210" s="246"/>
      <c r="O210" s="246"/>
      <c r="P210" s="246"/>
      <c r="R210" s="246" t="s">
        <v>2444</v>
      </c>
      <c r="S210" s="246"/>
      <c r="T210" s="246"/>
      <c r="U210" s="247">
        <v>138.22999999999999</v>
      </c>
    </row>
    <row r="211" spans="2:21">
      <c r="B211" s="209" t="s">
        <v>2241</v>
      </c>
      <c r="C211" s="209"/>
      <c r="D211" s="209"/>
      <c r="E211" s="209"/>
      <c r="F211" s="209"/>
      <c r="G211" s="209"/>
      <c r="H211" s="209"/>
      <c r="I211" s="246" t="s">
        <v>2445</v>
      </c>
      <c r="J211" s="246"/>
      <c r="K211" s="246"/>
      <c r="L211" s="246" t="s">
        <v>2349</v>
      </c>
      <c r="M211" s="246"/>
      <c r="N211" s="246"/>
      <c r="O211" s="246"/>
      <c r="P211" s="246"/>
      <c r="R211" s="246" t="s">
        <v>2350</v>
      </c>
      <c r="S211" s="246"/>
      <c r="T211" s="246"/>
      <c r="U211" s="247">
        <v>1035</v>
      </c>
    </row>
    <row r="212" spans="2:21">
      <c r="B212" s="209" t="s">
        <v>2241</v>
      </c>
      <c r="C212" s="209"/>
      <c r="D212" s="209"/>
      <c r="E212" s="209"/>
      <c r="F212" s="209"/>
      <c r="G212" s="209"/>
      <c r="H212" s="209"/>
      <c r="I212" s="246" t="s">
        <v>2445</v>
      </c>
      <c r="J212" s="246"/>
      <c r="K212" s="246"/>
      <c r="L212" s="246" t="s">
        <v>2349</v>
      </c>
      <c r="M212" s="246"/>
      <c r="N212" s="246"/>
      <c r="O212" s="246"/>
      <c r="P212" s="246"/>
      <c r="R212" s="246" t="s">
        <v>2350</v>
      </c>
      <c r="S212" s="246"/>
      <c r="T212" s="246"/>
      <c r="U212" s="247">
        <v>931.5</v>
      </c>
    </row>
    <row r="213" spans="2:21">
      <c r="B213" s="209" t="s">
        <v>2241</v>
      </c>
      <c r="C213" s="209"/>
      <c r="D213" s="209"/>
      <c r="E213" s="209"/>
      <c r="F213" s="209"/>
      <c r="G213" s="209"/>
      <c r="H213" s="209"/>
      <c r="I213" s="246" t="s">
        <v>2446</v>
      </c>
      <c r="J213" s="246"/>
      <c r="K213" s="246"/>
      <c r="L213" s="246" t="s">
        <v>2413</v>
      </c>
      <c r="M213" s="246"/>
      <c r="N213" s="246"/>
      <c r="O213" s="246"/>
      <c r="P213" s="246"/>
      <c r="R213" s="214" t="s">
        <v>2447</v>
      </c>
      <c r="S213" s="214"/>
      <c r="T213" s="214"/>
      <c r="U213" s="247">
        <v>467.3</v>
      </c>
    </row>
    <row r="214" spans="2:21">
      <c r="R214" s="214"/>
      <c r="S214" s="214"/>
      <c r="T214" s="214"/>
    </row>
    <row r="215" spans="2:21">
      <c r="B215" s="209" t="s">
        <v>2241</v>
      </c>
      <c r="C215" s="209"/>
      <c r="D215" s="209"/>
      <c r="E215" s="209"/>
      <c r="F215" s="209"/>
      <c r="G215" s="209"/>
      <c r="H215" s="209"/>
      <c r="I215" s="246" t="s">
        <v>2395</v>
      </c>
      <c r="J215" s="246"/>
      <c r="K215" s="246"/>
      <c r="L215" s="246" t="s">
        <v>2410</v>
      </c>
      <c r="M215" s="246"/>
      <c r="N215" s="246"/>
      <c r="O215" s="246"/>
      <c r="P215" s="246"/>
      <c r="R215" s="246" t="s">
        <v>2415</v>
      </c>
      <c r="S215" s="246"/>
      <c r="T215" s="246"/>
      <c r="U215" s="247">
        <v>74.05</v>
      </c>
    </row>
    <row r="216" spans="2:21">
      <c r="B216" s="209" t="s">
        <v>2241</v>
      </c>
      <c r="C216" s="209"/>
      <c r="D216" s="209"/>
      <c r="E216" s="209"/>
      <c r="F216" s="209"/>
      <c r="G216" s="209"/>
      <c r="H216" s="209"/>
      <c r="I216" s="246" t="s">
        <v>2448</v>
      </c>
      <c r="J216" s="246"/>
      <c r="K216" s="246"/>
      <c r="L216" s="246" t="s">
        <v>2410</v>
      </c>
      <c r="M216" s="246"/>
      <c r="N216" s="246"/>
      <c r="O216" s="246"/>
      <c r="P216" s="246"/>
      <c r="R216" s="246" t="s">
        <v>2415</v>
      </c>
      <c r="S216" s="246"/>
      <c r="T216" s="246"/>
      <c r="U216" s="247">
        <v>19.940000000000001</v>
      </c>
    </row>
    <row r="217" spans="2:21">
      <c r="B217" s="209" t="s">
        <v>2277</v>
      </c>
      <c r="C217" s="209"/>
      <c r="D217" s="209"/>
      <c r="E217" s="209"/>
      <c r="F217" s="209"/>
      <c r="G217" s="209"/>
      <c r="H217" s="209"/>
      <c r="I217" s="246" t="s">
        <v>2449</v>
      </c>
      <c r="J217" s="246"/>
      <c r="K217" s="246"/>
      <c r="L217" s="246" t="s">
        <v>2400</v>
      </c>
      <c r="M217" s="246"/>
      <c r="N217" s="246"/>
      <c r="O217" s="246"/>
      <c r="P217" s="246"/>
      <c r="R217" s="246" t="s">
        <v>2401</v>
      </c>
      <c r="S217" s="246"/>
      <c r="T217" s="246"/>
      <c r="U217" s="247">
        <v>71.75</v>
      </c>
    </row>
    <row r="218" spans="2:21">
      <c r="B218" s="209" t="s">
        <v>2277</v>
      </c>
      <c r="C218" s="209"/>
      <c r="D218" s="209"/>
      <c r="E218" s="209"/>
      <c r="F218" s="209"/>
      <c r="G218" s="209"/>
      <c r="H218" s="209"/>
      <c r="I218" s="246" t="s">
        <v>2450</v>
      </c>
      <c r="J218" s="246"/>
      <c r="K218" s="246"/>
      <c r="L218" s="246" t="s">
        <v>2250</v>
      </c>
      <c r="M218" s="246"/>
      <c r="N218" s="246"/>
      <c r="O218" s="246"/>
      <c r="P218" s="246"/>
      <c r="R218" s="246" t="s">
        <v>2405</v>
      </c>
      <c r="S218" s="246"/>
      <c r="T218" s="246"/>
      <c r="U218" s="247">
        <v>43.32</v>
      </c>
    </row>
    <row r="219" spans="2:21">
      <c r="B219" s="209" t="s">
        <v>2243</v>
      </c>
      <c r="C219" s="209"/>
      <c r="D219" s="209"/>
      <c r="E219" s="209"/>
      <c r="F219" s="209"/>
      <c r="G219" s="209"/>
      <c r="H219" s="209"/>
      <c r="I219" s="246" t="s">
        <v>2395</v>
      </c>
      <c r="J219" s="246"/>
      <c r="K219" s="246"/>
      <c r="L219" s="246" t="s">
        <v>2410</v>
      </c>
      <c r="M219" s="246"/>
      <c r="N219" s="246"/>
      <c r="O219" s="246"/>
      <c r="P219" s="246"/>
      <c r="R219" s="246" t="s">
        <v>2451</v>
      </c>
      <c r="S219" s="246"/>
      <c r="T219" s="246"/>
      <c r="U219" s="247">
        <v>73.91</v>
      </c>
    </row>
    <row r="220" spans="2:21">
      <c r="B220" s="209" t="s">
        <v>2243</v>
      </c>
      <c r="C220" s="209"/>
      <c r="D220" s="209"/>
      <c r="E220" s="209"/>
      <c r="F220" s="209"/>
      <c r="G220" s="209"/>
      <c r="H220" s="209"/>
      <c r="I220" s="246" t="s">
        <v>2395</v>
      </c>
      <c r="J220" s="246"/>
      <c r="K220" s="246"/>
      <c r="L220" s="246" t="s">
        <v>2410</v>
      </c>
      <c r="M220" s="246"/>
      <c r="N220" s="246"/>
      <c r="O220" s="246"/>
      <c r="P220" s="246"/>
      <c r="R220" s="246" t="s">
        <v>2415</v>
      </c>
      <c r="S220" s="246"/>
      <c r="T220" s="246"/>
      <c r="U220" s="247">
        <v>39.36</v>
      </c>
    </row>
    <row r="221" spans="2:21">
      <c r="B221" s="209" t="s">
        <v>2243</v>
      </c>
      <c r="C221" s="209"/>
      <c r="D221" s="209"/>
      <c r="E221" s="209"/>
      <c r="F221" s="209"/>
      <c r="G221" s="209"/>
      <c r="H221" s="209"/>
      <c r="I221" s="246" t="s">
        <v>2433</v>
      </c>
      <c r="J221" s="246"/>
      <c r="K221" s="246"/>
      <c r="L221" s="246" t="s">
        <v>2410</v>
      </c>
      <c r="M221" s="246"/>
      <c r="N221" s="246"/>
      <c r="O221" s="246"/>
      <c r="P221" s="246"/>
      <c r="R221" s="246" t="s">
        <v>2415</v>
      </c>
      <c r="S221" s="246"/>
      <c r="T221" s="246"/>
      <c r="U221" s="247">
        <v>215.8</v>
      </c>
    </row>
    <row r="222" spans="2:21">
      <c r="B222" s="209" t="s">
        <v>2243</v>
      </c>
      <c r="C222" s="209"/>
      <c r="D222" s="209"/>
      <c r="E222" s="209"/>
      <c r="F222" s="209"/>
      <c r="G222" s="209"/>
      <c r="H222" s="209"/>
      <c r="I222" s="246" t="s">
        <v>2452</v>
      </c>
      <c r="J222" s="246"/>
      <c r="K222" s="246"/>
      <c r="L222" s="246" t="s">
        <v>2250</v>
      </c>
      <c r="M222" s="246"/>
      <c r="N222" s="246"/>
      <c r="O222" s="246"/>
      <c r="P222" s="246"/>
      <c r="R222" s="214" t="s">
        <v>2453</v>
      </c>
      <c r="S222" s="214"/>
      <c r="T222" s="214"/>
      <c r="U222" s="247">
        <v>51.99</v>
      </c>
    </row>
    <row r="223" spans="2:21">
      <c r="R223" s="214"/>
      <c r="S223" s="214"/>
      <c r="T223" s="214"/>
    </row>
    <row r="224" spans="2:21">
      <c r="B224" s="209" t="s">
        <v>2245</v>
      </c>
      <c r="C224" s="209"/>
      <c r="D224" s="209"/>
      <c r="E224" s="209"/>
      <c r="F224" s="209"/>
      <c r="G224" s="209"/>
      <c r="H224" s="209"/>
      <c r="I224" s="246" t="s">
        <v>2454</v>
      </c>
      <c r="J224" s="246"/>
      <c r="K224" s="246"/>
      <c r="L224" s="246" t="s">
        <v>2400</v>
      </c>
      <c r="M224" s="246"/>
      <c r="N224" s="246"/>
      <c r="O224" s="246"/>
      <c r="P224" s="246"/>
      <c r="R224" s="246" t="s">
        <v>2403</v>
      </c>
      <c r="S224" s="246"/>
      <c r="T224" s="246"/>
      <c r="U224" s="247">
        <v>68.56</v>
      </c>
    </row>
    <row r="225" spans="1:22">
      <c r="B225" s="209" t="s">
        <v>2245</v>
      </c>
      <c r="C225" s="209"/>
      <c r="D225" s="209"/>
      <c r="E225" s="209"/>
      <c r="F225" s="209"/>
      <c r="G225" s="209"/>
      <c r="H225" s="209"/>
      <c r="I225" s="246" t="s">
        <v>2443</v>
      </c>
      <c r="J225" s="246"/>
      <c r="K225" s="246"/>
      <c r="L225" s="246" t="s">
        <v>2407</v>
      </c>
      <c r="M225" s="246"/>
      <c r="N225" s="246"/>
      <c r="O225" s="246"/>
      <c r="P225" s="246"/>
      <c r="R225" s="246" t="s">
        <v>2455</v>
      </c>
      <c r="S225" s="246"/>
      <c r="T225" s="246"/>
      <c r="U225" s="247">
        <v>368.57</v>
      </c>
    </row>
    <row r="226" spans="1:22">
      <c r="B226" s="209" t="s">
        <v>2252</v>
      </c>
      <c r="C226" s="209"/>
      <c r="D226" s="209"/>
      <c r="E226" s="209"/>
      <c r="F226" s="209"/>
      <c r="G226" s="209"/>
      <c r="H226" s="209"/>
      <c r="I226" s="246" t="s">
        <v>2456</v>
      </c>
      <c r="J226" s="246"/>
      <c r="K226" s="246"/>
      <c r="L226" s="246" t="s">
        <v>2413</v>
      </c>
      <c r="M226" s="246"/>
      <c r="N226" s="246"/>
      <c r="O226" s="246"/>
      <c r="P226" s="246"/>
      <c r="R226" s="246" t="s">
        <v>2414</v>
      </c>
      <c r="S226" s="246"/>
      <c r="T226" s="246"/>
      <c r="U226" s="247">
        <v>178.76</v>
      </c>
    </row>
    <row r="227" spans="1:22">
      <c r="B227" s="209" t="s">
        <v>2252</v>
      </c>
      <c r="C227" s="209"/>
      <c r="D227" s="209"/>
      <c r="E227" s="209"/>
      <c r="F227" s="209"/>
      <c r="G227" s="209"/>
      <c r="H227" s="209"/>
      <c r="I227" s="246" t="s">
        <v>2456</v>
      </c>
      <c r="J227" s="246"/>
      <c r="K227" s="246"/>
      <c r="L227" s="246" t="s">
        <v>2410</v>
      </c>
      <c r="M227" s="246"/>
      <c r="N227" s="246"/>
      <c r="O227" s="246"/>
      <c r="P227" s="246"/>
      <c r="R227" s="246" t="s">
        <v>2457</v>
      </c>
      <c r="S227" s="246"/>
      <c r="T227" s="246"/>
      <c r="U227" s="247">
        <v>12.97</v>
      </c>
    </row>
    <row r="228" spans="1:22">
      <c r="B228" s="209" t="s">
        <v>2252</v>
      </c>
      <c r="C228" s="209"/>
      <c r="D228" s="209"/>
      <c r="E228" s="209"/>
      <c r="F228" s="209"/>
      <c r="G228" s="209"/>
      <c r="H228" s="209"/>
      <c r="I228" s="246" t="s">
        <v>2395</v>
      </c>
      <c r="J228" s="246"/>
      <c r="K228" s="246"/>
      <c r="L228" s="246" t="s">
        <v>2410</v>
      </c>
      <c r="M228" s="246"/>
      <c r="N228" s="246"/>
      <c r="O228" s="246"/>
      <c r="P228" s="246"/>
      <c r="R228" s="246" t="s">
        <v>2415</v>
      </c>
      <c r="S228" s="246"/>
      <c r="T228" s="246"/>
      <c r="U228" s="247">
        <v>16.98</v>
      </c>
    </row>
    <row r="229" spans="1:22">
      <c r="B229" s="209" t="s">
        <v>2252</v>
      </c>
      <c r="C229" s="209"/>
      <c r="D229" s="209"/>
      <c r="E229" s="209"/>
      <c r="F229" s="209"/>
      <c r="G229" s="209"/>
      <c r="H229" s="209"/>
      <c r="I229" s="246" t="s">
        <v>2458</v>
      </c>
      <c r="J229" s="246"/>
      <c r="K229" s="246"/>
      <c r="L229" s="246" t="s">
        <v>2400</v>
      </c>
      <c r="M229" s="246"/>
      <c r="N229" s="246"/>
      <c r="O229" s="246"/>
      <c r="P229" s="246"/>
      <c r="R229" s="246" t="s">
        <v>2459</v>
      </c>
      <c r="S229" s="246"/>
      <c r="T229" s="246"/>
      <c r="U229" s="247">
        <v>34.659999999999997</v>
      </c>
    </row>
    <row r="230" spans="1:22">
      <c r="B230" s="209" t="s">
        <v>2252</v>
      </c>
      <c r="C230" s="209"/>
      <c r="D230" s="209"/>
      <c r="E230" s="209"/>
      <c r="F230" s="209"/>
      <c r="G230" s="209"/>
      <c r="H230" s="209"/>
      <c r="I230" s="246" t="s">
        <v>2460</v>
      </c>
      <c r="J230" s="246"/>
      <c r="K230" s="246"/>
      <c r="L230" s="246" t="s">
        <v>2250</v>
      </c>
      <c r="M230" s="246"/>
      <c r="N230" s="246"/>
      <c r="O230" s="246"/>
      <c r="P230" s="246"/>
      <c r="R230" s="246" t="s">
        <v>2461</v>
      </c>
      <c r="S230" s="246"/>
      <c r="T230" s="246"/>
      <c r="U230" s="247">
        <v>18.059999999999999</v>
      </c>
    </row>
    <row r="231" spans="1:22">
      <c r="B231" s="209" t="s">
        <v>2252</v>
      </c>
      <c r="C231" s="209"/>
      <c r="D231" s="209"/>
      <c r="E231" s="209"/>
      <c r="F231" s="209"/>
      <c r="G231" s="209"/>
      <c r="H231" s="209"/>
      <c r="I231" s="246" t="s">
        <v>2462</v>
      </c>
      <c r="J231" s="246"/>
      <c r="K231" s="246"/>
      <c r="L231" s="246" t="s">
        <v>2410</v>
      </c>
      <c r="M231" s="246"/>
      <c r="N231" s="246"/>
      <c r="O231" s="246"/>
      <c r="P231" s="246"/>
      <c r="R231" s="246" t="s">
        <v>2415</v>
      </c>
      <c r="S231" s="246"/>
      <c r="T231" s="246"/>
      <c r="U231" s="247">
        <v>254.58</v>
      </c>
    </row>
    <row r="232" spans="1:22">
      <c r="B232" s="209" t="s">
        <v>2252</v>
      </c>
      <c r="C232" s="209"/>
      <c r="D232" s="209"/>
      <c r="E232" s="209"/>
      <c r="F232" s="209"/>
      <c r="G232" s="209"/>
      <c r="H232" s="209"/>
      <c r="I232" s="246" t="s">
        <v>2463</v>
      </c>
      <c r="J232" s="246"/>
      <c r="K232" s="246"/>
      <c r="L232" s="246" t="s">
        <v>2410</v>
      </c>
      <c r="M232" s="246"/>
      <c r="N232" s="246"/>
      <c r="O232" s="246"/>
      <c r="P232" s="246"/>
      <c r="R232" s="246" t="s">
        <v>2464</v>
      </c>
      <c r="S232" s="246"/>
      <c r="T232" s="246"/>
      <c r="U232" s="247">
        <v>14.99</v>
      </c>
    </row>
    <row r="233" spans="1:22">
      <c r="B233" s="209" t="s">
        <v>2256</v>
      </c>
      <c r="C233" s="209"/>
      <c r="D233" s="209"/>
      <c r="E233" s="209"/>
      <c r="F233" s="209"/>
      <c r="G233" s="209"/>
      <c r="H233" s="209"/>
      <c r="I233" s="246" t="s">
        <v>2395</v>
      </c>
      <c r="J233" s="246"/>
      <c r="K233" s="246"/>
      <c r="L233" s="246" t="s">
        <v>2413</v>
      </c>
      <c r="M233" s="246"/>
      <c r="N233" s="246"/>
      <c r="O233" s="246"/>
      <c r="P233" s="246"/>
      <c r="R233" s="246" t="s">
        <v>2414</v>
      </c>
      <c r="S233" s="246"/>
      <c r="T233" s="246"/>
      <c r="U233" s="247">
        <v>5.96</v>
      </c>
    </row>
    <row r="234" spans="1:22">
      <c r="B234" s="209" t="s">
        <v>2256</v>
      </c>
      <c r="C234" s="209"/>
      <c r="D234" s="209"/>
      <c r="E234" s="209"/>
      <c r="F234" s="209"/>
      <c r="G234" s="209"/>
      <c r="H234" s="209"/>
      <c r="I234" s="246" t="s">
        <v>2395</v>
      </c>
      <c r="J234" s="246"/>
      <c r="K234" s="246"/>
      <c r="L234" s="246" t="s">
        <v>2410</v>
      </c>
      <c r="M234" s="246"/>
      <c r="N234" s="246"/>
      <c r="O234" s="246"/>
      <c r="P234" s="246"/>
      <c r="R234" s="246" t="s">
        <v>2411</v>
      </c>
      <c r="S234" s="246"/>
      <c r="T234" s="246"/>
      <c r="U234" s="247">
        <v>48.16</v>
      </c>
    </row>
    <row r="235" spans="1:22" ht="15.75" customHeight="1"/>
    <row r="236" spans="1:22" ht="11.25" customHeight="1"/>
    <row r="237" spans="1:22" ht="13.5" customHeight="1">
      <c r="A237" s="214" t="s">
        <v>2303</v>
      </c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P237" s="215" t="s">
        <v>2465</v>
      </c>
      <c r="Q237" s="215"/>
      <c r="R237" s="215"/>
      <c r="S237" s="215"/>
      <c r="T237" s="215"/>
      <c r="U237" s="215"/>
      <c r="V237" s="215"/>
    </row>
    <row r="238" spans="1:22" ht="20.25" customHeight="1">
      <c r="A238" s="250" t="s">
        <v>2305</v>
      </c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</row>
    <row r="239" spans="1:22" ht="7.5" customHeight="1"/>
    <row r="240" spans="1:22">
      <c r="A240" s="245" t="s">
        <v>2394</v>
      </c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</row>
    <row r="241" spans="2:21" ht="6" customHeight="1"/>
    <row r="242" spans="2:21">
      <c r="B242" s="209" t="s">
        <v>2256</v>
      </c>
      <c r="C242" s="209"/>
      <c r="D242" s="209"/>
      <c r="E242" s="209"/>
      <c r="F242" s="209"/>
      <c r="G242" s="209"/>
      <c r="H242" s="209"/>
      <c r="I242" s="246" t="s">
        <v>2466</v>
      </c>
      <c r="J242" s="246"/>
      <c r="K242" s="246"/>
      <c r="L242" s="246" t="s">
        <v>2250</v>
      </c>
      <c r="M242" s="246"/>
      <c r="N242" s="246"/>
      <c r="O242" s="246"/>
      <c r="P242" s="246"/>
      <c r="R242" s="214" t="s">
        <v>2467</v>
      </c>
      <c r="S242" s="214"/>
      <c r="T242" s="214"/>
      <c r="U242" s="247">
        <v>6.6</v>
      </c>
    </row>
    <row r="243" spans="2:21">
      <c r="R243" s="214"/>
      <c r="S243" s="214"/>
      <c r="T243" s="214"/>
    </row>
    <row r="244" spans="2:21">
      <c r="B244" s="209" t="s">
        <v>2283</v>
      </c>
      <c r="C244" s="209"/>
      <c r="D244" s="209"/>
      <c r="E244" s="209"/>
      <c r="F244" s="209"/>
      <c r="G244" s="209"/>
      <c r="H244" s="209"/>
      <c r="I244" s="246" t="s">
        <v>2468</v>
      </c>
      <c r="J244" s="246"/>
      <c r="K244" s="246"/>
      <c r="L244" s="246" t="s">
        <v>2407</v>
      </c>
      <c r="M244" s="246"/>
      <c r="N244" s="246"/>
      <c r="O244" s="246"/>
      <c r="P244" s="246"/>
      <c r="R244" s="246" t="s">
        <v>2455</v>
      </c>
      <c r="S244" s="246"/>
      <c r="T244" s="246"/>
      <c r="U244" s="247">
        <v>11.61</v>
      </c>
    </row>
    <row r="245" spans="2:21">
      <c r="B245" s="209" t="s">
        <v>2283</v>
      </c>
      <c r="C245" s="209"/>
      <c r="D245" s="209"/>
      <c r="E245" s="209"/>
      <c r="F245" s="209"/>
      <c r="G245" s="209"/>
      <c r="H245" s="209"/>
      <c r="I245" s="246" t="s">
        <v>2469</v>
      </c>
      <c r="J245" s="246"/>
      <c r="K245" s="246"/>
      <c r="L245" s="246" t="s">
        <v>2407</v>
      </c>
      <c r="M245" s="246"/>
      <c r="N245" s="246"/>
      <c r="O245" s="246"/>
      <c r="P245" s="246"/>
      <c r="R245" s="246" t="s">
        <v>2470</v>
      </c>
      <c r="S245" s="246"/>
      <c r="T245" s="246"/>
      <c r="U245" s="247">
        <v>128.4</v>
      </c>
    </row>
    <row r="246" spans="2:21">
      <c r="B246" s="209" t="s">
        <v>2283</v>
      </c>
      <c r="C246" s="209"/>
      <c r="D246" s="209"/>
      <c r="E246" s="209"/>
      <c r="F246" s="209"/>
      <c r="G246" s="209"/>
      <c r="H246" s="209"/>
      <c r="I246" s="246" t="s">
        <v>2471</v>
      </c>
      <c r="J246" s="246"/>
      <c r="K246" s="246"/>
      <c r="L246" s="246" t="s">
        <v>2410</v>
      </c>
      <c r="M246" s="246"/>
      <c r="N246" s="246"/>
      <c r="O246" s="246"/>
      <c r="P246" s="246"/>
      <c r="R246" s="246" t="s">
        <v>2415</v>
      </c>
      <c r="S246" s="246"/>
      <c r="T246" s="246"/>
      <c r="U246" s="247">
        <v>19.940000000000001</v>
      </c>
    </row>
    <row r="247" spans="2:21">
      <c r="B247" s="209" t="s">
        <v>2472</v>
      </c>
      <c r="C247" s="209"/>
      <c r="D247" s="209"/>
      <c r="E247" s="209"/>
      <c r="F247" s="209"/>
      <c r="G247" s="209"/>
      <c r="H247" s="209"/>
      <c r="I247" s="246" t="s">
        <v>2445</v>
      </c>
      <c r="J247" s="246"/>
      <c r="K247" s="246"/>
      <c r="L247" s="246" t="s">
        <v>2349</v>
      </c>
      <c r="M247" s="246"/>
      <c r="N247" s="246"/>
      <c r="O247" s="246"/>
      <c r="P247" s="246"/>
      <c r="R247" s="246" t="s">
        <v>2350</v>
      </c>
      <c r="S247" s="246"/>
      <c r="T247" s="246"/>
      <c r="U247" s="247">
        <v>517.5</v>
      </c>
    </row>
    <row r="248" spans="2:21">
      <c r="B248" s="209" t="s">
        <v>2473</v>
      </c>
      <c r="C248" s="209"/>
      <c r="D248" s="209"/>
      <c r="E248" s="209"/>
      <c r="F248" s="209"/>
      <c r="G248" s="209"/>
      <c r="H248" s="209"/>
      <c r="I248" s="246" t="s">
        <v>2433</v>
      </c>
      <c r="J248" s="246"/>
      <c r="K248" s="246"/>
      <c r="L248" s="246" t="s">
        <v>2410</v>
      </c>
      <c r="M248" s="246"/>
      <c r="N248" s="246"/>
      <c r="O248" s="246"/>
      <c r="P248" s="246"/>
      <c r="R248" s="246" t="s">
        <v>2415</v>
      </c>
      <c r="S248" s="246"/>
      <c r="T248" s="246"/>
      <c r="U248" s="247">
        <v>391.8</v>
      </c>
    </row>
    <row r="249" spans="2:21">
      <c r="B249" s="209" t="s">
        <v>2473</v>
      </c>
      <c r="C249" s="209"/>
      <c r="D249" s="209"/>
      <c r="E249" s="209"/>
      <c r="F249" s="209"/>
      <c r="G249" s="209"/>
      <c r="H249" s="209"/>
      <c r="I249" s="246" t="s">
        <v>2474</v>
      </c>
      <c r="J249" s="246"/>
      <c r="K249" s="246"/>
      <c r="L249" s="246" t="s">
        <v>2400</v>
      </c>
      <c r="M249" s="246"/>
      <c r="N249" s="246"/>
      <c r="O249" s="246"/>
      <c r="P249" s="246"/>
      <c r="R249" s="246" t="s">
        <v>2403</v>
      </c>
      <c r="S249" s="246"/>
      <c r="T249" s="246"/>
      <c r="U249" s="247">
        <v>70.77</v>
      </c>
    </row>
    <row r="250" spans="2:21">
      <c r="B250" s="209" t="s">
        <v>2473</v>
      </c>
      <c r="C250" s="209"/>
      <c r="D250" s="209"/>
      <c r="E250" s="209"/>
      <c r="F250" s="209"/>
      <c r="G250" s="209"/>
      <c r="H250" s="209"/>
      <c r="I250" s="246" t="s">
        <v>2475</v>
      </c>
      <c r="J250" s="246"/>
      <c r="K250" s="246"/>
      <c r="L250" s="246" t="s">
        <v>2250</v>
      </c>
      <c r="M250" s="246"/>
      <c r="N250" s="246"/>
      <c r="O250" s="246"/>
      <c r="P250" s="246"/>
      <c r="R250" s="214" t="s">
        <v>2476</v>
      </c>
      <c r="S250" s="214"/>
      <c r="T250" s="214"/>
      <c r="U250" s="247">
        <v>119.61</v>
      </c>
    </row>
    <row r="251" spans="2:21">
      <c r="R251" s="214"/>
      <c r="S251" s="214"/>
      <c r="T251" s="214"/>
    </row>
    <row r="252" spans="2:21">
      <c r="B252" s="209" t="s">
        <v>2473</v>
      </c>
      <c r="C252" s="209"/>
      <c r="D252" s="209"/>
      <c r="E252" s="209"/>
      <c r="F252" s="209"/>
      <c r="G252" s="209"/>
      <c r="H252" s="209"/>
      <c r="I252" s="246" t="s">
        <v>2477</v>
      </c>
      <c r="J252" s="246"/>
      <c r="K252" s="246"/>
      <c r="L252" s="246" t="s">
        <v>2250</v>
      </c>
      <c r="M252" s="246"/>
      <c r="N252" s="246"/>
      <c r="O252" s="246"/>
      <c r="P252" s="246"/>
      <c r="R252" s="214" t="s">
        <v>2478</v>
      </c>
      <c r="S252" s="214"/>
      <c r="T252" s="214"/>
      <c r="U252" s="247">
        <v>271.48</v>
      </c>
    </row>
    <row r="253" spans="2:21">
      <c r="R253" s="214"/>
      <c r="S253" s="214"/>
      <c r="T253" s="214"/>
    </row>
    <row r="254" spans="2:21">
      <c r="B254" s="209" t="s">
        <v>2287</v>
      </c>
      <c r="C254" s="209"/>
      <c r="D254" s="209"/>
      <c r="E254" s="209"/>
      <c r="F254" s="209"/>
      <c r="G254" s="209"/>
      <c r="H254" s="209"/>
      <c r="I254" s="246" t="s">
        <v>2428</v>
      </c>
      <c r="J254" s="246"/>
      <c r="K254" s="246"/>
      <c r="L254" s="246" t="s">
        <v>2250</v>
      </c>
      <c r="M254" s="246"/>
      <c r="N254" s="246"/>
      <c r="O254" s="246"/>
      <c r="P254" s="246"/>
      <c r="R254" s="214" t="s">
        <v>2479</v>
      </c>
      <c r="S254" s="214"/>
      <c r="T254" s="214"/>
      <c r="U254" s="247">
        <v>130.37</v>
      </c>
    </row>
    <row r="255" spans="2:21">
      <c r="R255" s="214"/>
      <c r="S255" s="214"/>
      <c r="T255" s="214"/>
    </row>
    <row r="256" spans="2:21">
      <c r="B256" s="209" t="s">
        <v>2287</v>
      </c>
      <c r="C256" s="209"/>
      <c r="D256" s="209"/>
      <c r="E256" s="209"/>
      <c r="F256" s="209"/>
      <c r="G256" s="209"/>
      <c r="H256" s="209"/>
      <c r="I256" s="246" t="s">
        <v>2480</v>
      </c>
      <c r="J256" s="246"/>
      <c r="K256" s="246"/>
      <c r="L256" s="246" t="s">
        <v>2250</v>
      </c>
      <c r="M256" s="246"/>
      <c r="N256" s="246"/>
      <c r="O256" s="246"/>
      <c r="P256" s="246"/>
      <c r="R256" s="214" t="s">
        <v>2481</v>
      </c>
      <c r="S256" s="214"/>
      <c r="T256" s="214"/>
      <c r="U256" s="247">
        <v>12.04</v>
      </c>
    </row>
    <row r="257" spans="2:21">
      <c r="R257" s="214"/>
      <c r="S257" s="214"/>
      <c r="T257" s="214"/>
    </row>
    <row r="258" spans="2:21">
      <c r="B258" s="209" t="s">
        <v>2287</v>
      </c>
      <c r="C258" s="209"/>
      <c r="D258" s="209"/>
      <c r="E258" s="209"/>
      <c r="F258" s="209"/>
      <c r="G258" s="209"/>
      <c r="H258" s="209"/>
      <c r="I258" s="246" t="s">
        <v>2482</v>
      </c>
      <c r="J258" s="246"/>
      <c r="K258" s="246"/>
      <c r="L258" s="246" t="s">
        <v>2410</v>
      </c>
      <c r="M258" s="246"/>
      <c r="N258" s="246"/>
      <c r="O258" s="246"/>
      <c r="P258" s="246"/>
      <c r="R258" s="246" t="s">
        <v>2415</v>
      </c>
      <c r="S258" s="246"/>
      <c r="T258" s="246"/>
      <c r="U258" s="247">
        <v>12.99</v>
      </c>
    </row>
    <row r="259" spans="2:21">
      <c r="B259" s="209" t="s">
        <v>2313</v>
      </c>
      <c r="C259" s="209"/>
      <c r="D259" s="209"/>
      <c r="E259" s="209"/>
      <c r="F259" s="209"/>
      <c r="G259" s="209"/>
      <c r="H259" s="209"/>
      <c r="I259" s="246" t="s">
        <v>2456</v>
      </c>
      <c r="J259" s="246"/>
      <c r="K259" s="246"/>
      <c r="L259" s="246" t="s">
        <v>2413</v>
      </c>
      <c r="M259" s="246"/>
      <c r="N259" s="246"/>
      <c r="O259" s="246"/>
      <c r="P259" s="246"/>
      <c r="R259" s="246" t="s">
        <v>2414</v>
      </c>
      <c r="S259" s="246"/>
      <c r="T259" s="246"/>
      <c r="U259" s="247">
        <v>44.51</v>
      </c>
    </row>
    <row r="260" spans="2:21">
      <c r="B260" s="209" t="s">
        <v>2313</v>
      </c>
      <c r="C260" s="209"/>
      <c r="D260" s="209"/>
      <c r="E260" s="209"/>
      <c r="F260" s="209"/>
      <c r="G260" s="209"/>
      <c r="H260" s="209"/>
      <c r="I260" s="246" t="s">
        <v>2395</v>
      </c>
      <c r="J260" s="246"/>
      <c r="K260" s="246"/>
      <c r="L260" s="246" t="s">
        <v>2410</v>
      </c>
      <c r="M260" s="246"/>
      <c r="N260" s="246"/>
      <c r="O260" s="246"/>
      <c r="P260" s="246"/>
      <c r="R260" s="246" t="s">
        <v>2415</v>
      </c>
      <c r="S260" s="246"/>
      <c r="T260" s="246"/>
      <c r="U260" s="247">
        <v>42.46</v>
      </c>
    </row>
    <row r="261" spans="2:21">
      <c r="B261" s="209" t="s">
        <v>2313</v>
      </c>
      <c r="C261" s="209"/>
      <c r="D261" s="209"/>
      <c r="E261" s="209"/>
      <c r="F261" s="209"/>
      <c r="G261" s="209"/>
      <c r="H261" s="209"/>
      <c r="I261" s="246" t="s">
        <v>2483</v>
      </c>
      <c r="J261" s="246"/>
      <c r="K261" s="246"/>
      <c r="L261" s="246" t="s">
        <v>2410</v>
      </c>
      <c r="M261" s="246"/>
      <c r="N261" s="246"/>
      <c r="O261" s="246"/>
      <c r="P261" s="246"/>
      <c r="R261" s="246" t="s">
        <v>2411</v>
      </c>
      <c r="S261" s="246"/>
      <c r="T261" s="246"/>
      <c r="U261" s="247">
        <v>63.5</v>
      </c>
    </row>
    <row r="262" spans="2:21">
      <c r="B262" s="209" t="s">
        <v>2313</v>
      </c>
      <c r="C262" s="209"/>
      <c r="D262" s="209"/>
      <c r="E262" s="209"/>
      <c r="F262" s="209"/>
      <c r="G262" s="209"/>
      <c r="H262" s="209"/>
      <c r="I262" s="246" t="s">
        <v>2484</v>
      </c>
      <c r="J262" s="246"/>
      <c r="K262" s="246"/>
      <c r="L262" s="246" t="s">
        <v>2388</v>
      </c>
      <c r="M262" s="246"/>
      <c r="N262" s="246"/>
      <c r="O262" s="246"/>
      <c r="P262" s="246"/>
      <c r="R262" s="214" t="s">
        <v>2485</v>
      </c>
      <c r="S262" s="214"/>
      <c r="T262" s="214"/>
      <c r="U262" s="247">
        <v>62</v>
      </c>
    </row>
    <row r="263" spans="2:21">
      <c r="R263" s="214"/>
      <c r="S263" s="214"/>
      <c r="T263" s="214"/>
    </row>
    <row r="264" spans="2:21">
      <c r="B264" s="209" t="s">
        <v>2313</v>
      </c>
      <c r="C264" s="209"/>
      <c r="D264" s="209"/>
      <c r="E264" s="209"/>
      <c r="F264" s="209"/>
      <c r="G264" s="209"/>
      <c r="H264" s="209"/>
      <c r="I264" s="246" t="s">
        <v>2435</v>
      </c>
      <c r="J264" s="246"/>
      <c r="K264" s="246"/>
      <c r="L264" s="246" t="s">
        <v>2250</v>
      </c>
      <c r="M264" s="246"/>
      <c r="N264" s="246"/>
      <c r="O264" s="246"/>
      <c r="P264" s="246"/>
      <c r="R264" s="246" t="s">
        <v>2486</v>
      </c>
      <c r="S264" s="246"/>
      <c r="T264" s="246"/>
      <c r="U264" s="247">
        <v>4.5</v>
      </c>
    </row>
    <row r="265" spans="2:21">
      <c r="B265" s="209" t="s">
        <v>2362</v>
      </c>
      <c r="C265" s="209"/>
      <c r="D265" s="209"/>
      <c r="E265" s="209"/>
      <c r="F265" s="209"/>
      <c r="G265" s="209"/>
      <c r="H265" s="209"/>
      <c r="I265" s="246" t="s">
        <v>2433</v>
      </c>
      <c r="J265" s="246"/>
      <c r="K265" s="246"/>
      <c r="L265" s="246" t="s">
        <v>2410</v>
      </c>
      <c r="M265" s="246"/>
      <c r="N265" s="246"/>
      <c r="O265" s="246"/>
      <c r="P265" s="246"/>
      <c r="R265" s="246" t="s">
        <v>2411</v>
      </c>
      <c r="S265" s="246"/>
      <c r="T265" s="246"/>
      <c r="U265" s="247">
        <v>78.39</v>
      </c>
    </row>
    <row r="266" spans="2:21">
      <c r="B266" s="209" t="s">
        <v>2362</v>
      </c>
      <c r="C266" s="209"/>
      <c r="D266" s="209"/>
      <c r="E266" s="209"/>
      <c r="F266" s="209"/>
      <c r="G266" s="209"/>
      <c r="H266" s="209"/>
      <c r="I266" s="246" t="s">
        <v>2487</v>
      </c>
      <c r="J266" s="246"/>
      <c r="K266" s="246"/>
      <c r="L266" s="246" t="s">
        <v>2250</v>
      </c>
      <c r="M266" s="246"/>
      <c r="N266" s="246"/>
      <c r="O266" s="246"/>
      <c r="P266" s="246"/>
      <c r="R266" s="214" t="s">
        <v>2488</v>
      </c>
      <c r="S266" s="214"/>
      <c r="T266" s="214"/>
      <c r="U266" s="247">
        <v>139.97999999999999</v>
      </c>
    </row>
    <row r="267" spans="2:21">
      <c r="R267" s="214"/>
      <c r="S267" s="214"/>
      <c r="T267" s="214"/>
    </row>
    <row r="268" spans="2:21">
      <c r="B268" s="209" t="s">
        <v>2362</v>
      </c>
      <c r="C268" s="209"/>
      <c r="D268" s="209"/>
      <c r="E268" s="209"/>
      <c r="F268" s="209"/>
      <c r="G268" s="209"/>
      <c r="H268" s="209"/>
      <c r="I268" s="246" t="s">
        <v>2489</v>
      </c>
      <c r="J268" s="246"/>
      <c r="K268" s="246"/>
      <c r="L268" s="246" t="s">
        <v>2250</v>
      </c>
      <c r="M268" s="246"/>
      <c r="N268" s="246"/>
      <c r="O268" s="246"/>
      <c r="P268" s="246"/>
      <c r="R268" s="214" t="s">
        <v>2490</v>
      </c>
      <c r="S268" s="214"/>
      <c r="T268" s="214"/>
      <c r="U268" s="247">
        <v>44.54</v>
      </c>
    </row>
    <row r="269" spans="2:21">
      <c r="R269" s="214"/>
      <c r="S269" s="214"/>
      <c r="T269" s="214"/>
    </row>
    <row r="270" spans="2:21">
      <c r="B270" s="209" t="s">
        <v>2362</v>
      </c>
      <c r="C270" s="209"/>
      <c r="D270" s="209"/>
      <c r="E270" s="209"/>
      <c r="F270" s="209"/>
      <c r="G270" s="209"/>
      <c r="H270" s="209"/>
      <c r="I270" s="246" t="s">
        <v>2445</v>
      </c>
      <c r="J270" s="246"/>
      <c r="K270" s="246"/>
      <c r="L270" s="246" t="s">
        <v>2349</v>
      </c>
      <c r="M270" s="246"/>
      <c r="N270" s="246"/>
      <c r="O270" s="246"/>
      <c r="P270" s="246"/>
      <c r="R270" s="246" t="s">
        <v>2350</v>
      </c>
      <c r="S270" s="246"/>
      <c r="T270" s="246"/>
      <c r="U270" s="247">
        <v>724.5</v>
      </c>
    </row>
    <row r="271" spans="2:21">
      <c r="B271" s="209" t="s">
        <v>2378</v>
      </c>
      <c r="C271" s="209"/>
      <c r="D271" s="209"/>
      <c r="E271" s="209"/>
      <c r="F271" s="209"/>
      <c r="G271" s="209"/>
      <c r="H271" s="209"/>
      <c r="I271" s="246" t="s">
        <v>2456</v>
      </c>
      <c r="J271" s="246"/>
      <c r="K271" s="246"/>
      <c r="L271" s="246" t="s">
        <v>2413</v>
      </c>
      <c r="M271" s="246"/>
      <c r="N271" s="246"/>
      <c r="O271" s="246"/>
      <c r="P271" s="246"/>
      <c r="R271" s="246" t="s">
        <v>2414</v>
      </c>
      <c r="S271" s="246"/>
      <c r="T271" s="246"/>
      <c r="U271" s="247">
        <v>100.72</v>
      </c>
    </row>
    <row r="272" spans="2:21">
      <c r="B272" s="209" t="s">
        <v>2378</v>
      </c>
      <c r="C272" s="209"/>
      <c r="D272" s="209"/>
      <c r="E272" s="209"/>
      <c r="F272" s="209"/>
      <c r="G272" s="209"/>
      <c r="H272" s="209"/>
      <c r="I272" s="246" t="s">
        <v>2491</v>
      </c>
      <c r="J272" s="246"/>
      <c r="K272" s="246"/>
      <c r="L272" s="246" t="s">
        <v>2410</v>
      </c>
      <c r="M272" s="246"/>
      <c r="N272" s="246"/>
      <c r="O272" s="246"/>
      <c r="P272" s="246"/>
      <c r="R272" s="246" t="s">
        <v>2415</v>
      </c>
      <c r="S272" s="246"/>
      <c r="T272" s="246"/>
      <c r="U272" s="247">
        <v>181.63</v>
      </c>
    </row>
    <row r="273" spans="2:21">
      <c r="B273" s="209" t="s">
        <v>2378</v>
      </c>
      <c r="C273" s="209"/>
      <c r="D273" s="209"/>
      <c r="E273" s="209"/>
      <c r="F273" s="209"/>
      <c r="G273" s="209"/>
      <c r="H273" s="209"/>
      <c r="I273" s="246" t="s">
        <v>2492</v>
      </c>
      <c r="J273" s="246"/>
      <c r="K273" s="246"/>
      <c r="L273" s="246" t="s">
        <v>2400</v>
      </c>
      <c r="M273" s="246"/>
      <c r="N273" s="246"/>
      <c r="O273" s="246"/>
      <c r="P273" s="246"/>
      <c r="R273" s="246" t="s">
        <v>2401</v>
      </c>
      <c r="S273" s="246"/>
      <c r="T273" s="246"/>
      <c r="U273" s="247">
        <v>65.81</v>
      </c>
    </row>
    <row r="274" spans="2:21">
      <c r="B274" s="209" t="s">
        <v>2378</v>
      </c>
      <c r="C274" s="209"/>
      <c r="D274" s="209"/>
      <c r="E274" s="209"/>
      <c r="F274" s="209"/>
      <c r="G274" s="209"/>
      <c r="H274" s="209"/>
      <c r="I274" s="246" t="s">
        <v>2493</v>
      </c>
      <c r="J274" s="246"/>
      <c r="K274" s="246"/>
      <c r="L274" s="246" t="s">
        <v>2410</v>
      </c>
      <c r="M274" s="246"/>
      <c r="N274" s="246"/>
      <c r="O274" s="246"/>
      <c r="P274" s="246"/>
      <c r="R274" s="246" t="s">
        <v>2415</v>
      </c>
      <c r="S274" s="246"/>
      <c r="T274" s="246"/>
      <c r="U274" s="247">
        <v>58.47</v>
      </c>
    </row>
    <row r="275" spans="2:21">
      <c r="B275" s="209" t="s">
        <v>2378</v>
      </c>
      <c r="C275" s="209"/>
      <c r="D275" s="209"/>
      <c r="E275" s="209"/>
      <c r="F275" s="209"/>
      <c r="G275" s="209"/>
      <c r="H275" s="209"/>
      <c r="I275" s="246" t="s">
        <v>2456</v>
      </c>
      <c r="J275" s="246"/>
      <c r="K275" s="246"/>
      <c r="L275" s="246" t="s">
        <v>2250</v>
      </c>
      <c r="M275" s="246"/>
      <c r="N275" s="246"/>
      <c r="O275" s="246"/>
      <c r="P275" s="246"/>
      <c r="R275" s="246" t="s">
        <v>2494</v>
      </c>
      <c r="S275" s="246"/>
      <c r="T275" s="246"/>
      <c r="U275" s="247">
        <v>133.76</v>
      </c>
    </row>
    <row r="276" spans="2:21">
      <c r="B276" s="209" t="s">
        <v>2378</v>
      </c>
      <c r="C276" s="209"/>
      <c r="D276" s="209"/>
      <c r="E276" s="209"/>
      <c r="F276" s="209"/>
      <c r="G276" s="209"/>
      <c r="H276" s="209"/>
      <c r="I276" s="246" t="s">
        <v>2495</v>
      </c>
      <c r="J276" s="246"/>
      <c r="K276" s="246"/>
      <c r="L276" s="246" t="s">
        <v>2400</v>
      </c>
      <c r="M276" s="246"/>
      <c r="N276" s="246"/>
      <c r="O276" s="246"/>
      <c r="P276" s="246"/>
      <c r="R276" s="246" t="s">
        <v>2403</v>
      </c>
      <c r="S276" s="246"/>
      <c r="T276" s="246"/>
      <c r="U276" s="247">
        <v>83.45</v>
      </c>
    </row>
    <row r="277" spans="2:21">
      <c r="B277" s="209" t="s">
        <v>2378</v>
      </c>
      <c r="C277" s="209"/>
      <c r="D277" s="209"/>
      <c r="E277" s="209"/>
      <c r="F277" s="209"/>
      <c r="G277" s="209"/>
      <c r="H277" s="209"/>
      <c r="I277" s="246" t="s">
        <v>2395</v>
      </c>
      <c r="J277" s="246"/>
      <c r="K277" s="246"/>
      <c r="L277" s="246" t="s">
        <v>2410</v>
      </c>
      <c r="M277" s="246"/>
      <c r="N277" s="246"/>
      <c r="O277" s="246"/>
      <c r="P277" s="246"/>
      <c r="R277" s="246" t="s">
        <v>2415</v>
      </c>
      <c r="S277" s="246"/>
      <c r="T277" s="246"/>
      <c r="U277" s="247">
        <v>12.97</v>
      </c>
    </row>
    <row r="278" spans="2:21">
      <c r="B278" s="209" t="s">
        <v>2378</v>
      </c>
      <c r="C278" s="209"/>
      <c r="D278" s="209"/>
      <c r="E278" s="209"/>
      <c r="F278" s="209"/>
      <c r="G278" s="209"/>
      <c r="H278" s="209"/>
      <c r="I278" s="246" t="s">
        <v>2456</v>
      </c>
      <c r="J278" s="246"/>
      <c r="K278" s="246"/>
      <c r="L278" s="246" t="s">
        <v>2410</v>
      </c>
      <c r="M278" s="246"/>
      <c r="N278" s="246"/>
      <c r="O278" s="246"/>
      <c r="P278" s="246"/>
      <c r="R278" s="246" t="s">
        <v>2415</v>
      </c>
      <c r="S278" s="246"/>
      <c r="T278" s="246"/>
      <c r="U278" s="247">
        <v>23.6</v>
      </c>
    </row>
    <row r="279" spans="2:21">
      <c r="B279" s="209" t="s">
        <v>2378</v>
      </c>
      <c r="C279" s="209"/>
      <c r="D279" s="209"/>
      <c r="E279" s="209"/>
      <c r="F279" s="209"/>
      <c r="G279" s="209"/>
      <c r="H279" s="209"/>
      <c r="I279" s="246" t="s">
        <v>2395</v>
      </c>
      <c r="J279" s="246"/>
      <c r="K279" s="246"/>
      <c r="L279" s="246" t="s">
        <v>2413</v>
      </c>
      <c r="M279" s="246"/>
      <c r="N279" s="246"/>
      <c r="O279" s="246"/>
      <c r="P279" s="246"/>
      <c r="R279" s="214" t="s">
        <v>2496</v>
      </c>
      <c r="S279" s="214"/>
      <c r="T279" s="214"/>
      <c r="U279" s="247">
        <v>17.8</v>
      </c>
    </row>
    <row r="280" spans="2:21">
      <c r="R280" s="214"/>
      <c r="S280" s="214"/>
      <c r="T280" s="214"/>
    </row>
    <row r="281" spans="2:21">
      <c r="B281" s="209" t="s">
        <v>2497</v>
      </c>
      <c r="C281" s="209"/>
      <c r="D281" s="209"/>
      <c r="E281" s="209"/>
      <c r="F281" s="209"/>
      <c r="G281" s="209"/>
      <c r="H281" s="209"/>
      <c r="I281" s="246" t="s">
        <v>2493</v>
      </c>
      <c r="J281" s="246"/>
      <c r="K281" s="246"/>
      <c r="L281" s="246" t="s">
        <v>2410</v>
      </c>
      <c r="M281" s="246"/>
      <c r="N281" s="246"/>
      <c r="O281" s="246"/>
      <c r="P281" s="246"/>
      <c r="R281" s="246" t="s">
        <v>2415</v>
      </c>
      <c r="S281" s="246"/>
      <c r="T281" s="246"/>
      <c r="U281" s="247">
        <v>19.989999999999998</v>
      </c>
    </row>
    <row r="282" spans="2:21">
      <c r="B282" s="209" t="s">
        <v>2498</v>
      </c>
      <c r="C282" s="209"/>
      <c r="D282" s="209"/>
      <c r="E282" s="209"/>
      <c r="F282" s="209"/>
      <c r="G282" s="209"/>
      <c r="H282" s="209"/>
      <c r="I282" s="246" t="s">
        <v>2499</v>
      </c>
      <c r="J282" s="246"/>
      <c r="K282" s="246"/>
      <c r="L282" s="246" t="s">
        <v>2250</v>
      </c>
      <c r="M282" s="246"/>
      <c r="N282" s="246"/>
      <c r="O282" s="246"/>
      <c r="P282" s="246"/>
      <c r="R282" s="246" t="s">
        <v>2500</v>
      </c>
      <c r="S282" s="246"/>
      <c r="T282" s="246"/>
      <c r="U282" s="247">
        <v>99.98</v>
      </c>
    </row>
    <row r="283" spans="2:21">
      <c r="B283" s="209" t="s">
        <v>2363</v>
      </c>
      <c r="C283" s="209"/>
      <c r="D283" s="209"/>
      <c r="E283" s="209"/>
      <c r="F283" s="209"/>
      <c r="G283" s="209"/>
      <c r="H283" s="209"/>
      <c r="I283" s="246" t="s">
        <v>2395</v>
      </c>
      <c r="J283" s="246"/>
      <c r="K283" s="246"/>
      <c r="L283" s="246" t="s">
        <v>2250</v>
      </c>
      <c r="M283" s="246"/>
      <c r="N283" s="246"/>
      <c r="O283" s="246"/>
      <c r="P283" s="246"/>
      <c r="R283" s="214" t="s">
        <v>2501</v>
      </c>
      <c r="S283" s="214"/>
      <c r="T283" s="214"/>
      <c r="U283" s="247">
        <v>17.95</v>
      </c>
    </row>
    <row r="284" spans="2:21">
      <c r="R284" s="214"/>
      <c r="S284" s="214"/>
      <c r="T284" s="214"/>
    </row>
    <row r="285" spans="2:21">
      <c r="B285" s="209" t="s">
        <v>2363</v>
      </c>
      <c r="C285" s="209"/>
      <c r="D285" s="209"/>
      <c r="E285" s="209"/>
      <c r="F285" s="209"/>
      <c r="G285" s="209"/>
      <c r="H285" s="209"/>
      <c r="I285" s="246" t="s">
        <v>2395</v>
      </c>
      <c r="J285" s="246"/>
      <c r="K285" s="246"/>
      <c r="L285" s="246" t="s">
        <v>2410</v>
      </c>
      <c r="M285" s="246"/>
      <c r="N285" s="246"/>
      <c r="O285" s="246"/>
      <c r="P285" s="246"/>
      <c r="R285" s="246" t="s">
        <v>2415</v>
      </c>
      <c r="S285" s="246"/>
      <c r="T285" s="246"/>
      <c r="U285" s="247">
        <v>17.96</v>
      </c>
    </row>
    <row r="286" spans="2:21">
      <c r="B286" s="209" t="s">
        <v>2363</v>
      </c>
      <c r="C286" s="209"/>
      <c r="D286" s="209"/>
      <c r="E286" s="209"/>
      <c r="F286" s="209"/>
      <c r="G286" s="209"/>
      <c r="H286" s="209"/>
      <c r="I286" s="246" t="s">
        <v>2502</v>
      </c>
      <c r="J286" s="246"/>
      <c r="K286" s="246"/>
      <c r="L286" s="246" t="s">
        <v>2250</v>
      </c>
      <c r="M286" s="246"/>
      <c r="N286" s="246"/>
      <c r="O286" s="246"/>
      <c r="P286" s="246"/>
      <c r="R286" s="246" t="s">
        <v>2503</v>
      </c>
      <c r="S286" s="246"/>
      <c r="T286" s="246"/>
      <c r="U286" s="247">
        <v>17.760000000000002</v>
      </c>
    </row>
    <row r="287" spans="2:21">
      <c r="B287" s="209" t="s">
        <v>2363</v>
      </c>
      <c r="C287" s="209"/>
      <c r="D287" s="209"/>
      <c r="E287" s="209"/>
      <c r="F287" s="209"/>
      <c r="G287" s="209"/>
      <c r="H287" s="209"/>
      <c r="I287" s="246" t="s">
        <v>2492</v>
      </c>
      <c r="J287" s="246"/>
      <c r="K287" s="246"/>
      <c r="L287" s="246" t="s">
        <v>2400</v>
      </c>
      <c r="M287" s="246"/>
      <c r="N287" s="246"/>
      <c r="O287" s="246"/>
      <c r="P287" s="246"/>
      <c r="R287" s="246" t="s">
        <v>2504</v>
      </c>
      <c r="S287" s="246"/>
      <c r="T287" s="246"/>
      <c r="U287" s="247">
        <v>26.7</v>
      </c>
    </row>
    <row r="288" spans="2:21">
      <c r="B288" s="209" t="s">
        <v>2297</v>
      </c>
      <c r="C288" s="209"/>
      <c r="D288" s="209"/>
      <c r="E288" s="209"/>
      <c r="F288" s="209"/>
      <c r="G288" s="209"/>
      <c r="H288" s="209"/>
      <c r="I288" s="246" t="s">
        <v>2409</v>
      </c>
      <c r="J288" s="246"/>
      <c r="K288" s="246"/>
      <c r="L288" s="246" t="s">
        <v>2410</v>
      </c>
      <c r="M288" s="246"/>
      <c r="N288" s="246"/>
      <c r="O288" s="246"/>
      <c r="P288" s="246"/>
      <c r="R288" s="246" t="s">
        <v>2415</v>
      </c>
      <c r="S288" s="246"/>
      <c r="T288" s="246"/>
      <c r="U288" s="247">
        <v>76.14</v>
      </c>
    </row>
    <row r="289" spans="1:22">
      <c r="B289" s="209" t="s">
        <v>2297</v>
      </c>
      <c r="C289" s="209"/>
      <c r="D289" s="209"/>
      <c r="E289" s="209"/>
      <c r="F289" s="209"/>
      <c r="G289" s="209"/>
      <c r="H289" s="209"/>
      <c r="I289" s="246" t="s">
        <v>2505</v>
      </c>
      <c r="J289" s="246"/>
      <c r="K289" s="246"/>
      <c r="L289" s="246" t="s">
        <v>2250</v>
      </c>
      <c r="M289" s="246"/>
      <c r="N289" s="246"/>
      <c r="O289" s="246"/>
      <c r="P289" s="246"/>
      <c r="R289" s="246" t="s">
        <v>2506</v>
      </c>
      <c r="S289" s="246"/>
      <c r="T289" s="246"/>
      <c r="U289" s="247">
        <v>26.99</v>
      </c>
    </row>
    <row r="290" spans="1:22">
      <c r="B290" s="209" t="s">
        <v>2297</v>
      </c>
      <c r="C290" s="209"/>
      <c r="D290" s="209"/>
      <c r="E290" s="209"/>
      <c r="F290" s="209"/>
      <c r="G290" s="209"/>
      <c r="H290" s="209"/>
      <c r="I290" s="246" t="s">
        <v>2507</v>
      </c>
      <c r="J290" s="246"/>
      <c r="K290" s="246"/>
      <c r="L290" s="246" t="s">
        <v>2250</v>
      </c>
      <c r="M290" s="246"/>
      <c r="N290" s="246"/>
      <c r="O290" s="246"/>
      <c r="P290" s="246"/>
      <c r="R290" s="246" t="s">
        <v>2508</v>
      </c>
      <c r="S290" s="246"/>
      <c r="T290" s="246"/>
      <c r="U290" s="247">
        <v>119.96</v>
      </c>
    </row>
    <row r="291" spans="1:22">
      <c r="B291" s="209" t="s">
        <v>2336</v>
      </c>
      <c r="C291" s="209"/>
      <c r="D291" s="209"/>
      <c r="E291" s="209"/>
      <c r="F291" s="209"/>
      <c r="G291" s="209"/>
      <c r="H291" s="209"/>
      <c r="I291" s="246" t="s">
        <v>2509</v>
      </c>
      <c r="J291" s="246"/>
      <c r="K291" s="246"/>
      <c r="L291" s="246" t="s">
        <v>2235</v>
      </c>
      <c r="M291" s="246"/>
      <c r="N291" s="246"/>
      <c r="O291" s="246"/>
      <c r="P291" s="246"/>
      <c r="R291" s="246" t="s">
        <v>2510</v>
      </c>
      <c r="S291" s="246"/>
      <c r="T291" s="246"/>
      <c r="U291" s="247">
        <v>14.76</v>
      </c>
    </row>
    <row r="292" spans="1:22">
      <c r="B292" s="209" t="s">
        <v>2336</v>
      </c>
      <c r="C292" s="209"/>
      <c r="D292" s="209"/>
      <c r="E292" s="209"/>
      <c r="F292" s="209"/>
      <c r="G292" s="209"/>
      <c r="H292" s="209"/>
      <c r="I292" s="246" t="s">
        <v>2511</v>
      </c>
      <c r="J292" s="246"/>
      <c r="K292" s="246"/>
      <c r="L292" s="246" t="s">
        <v>2512</v>
      </c>
      <c r="M292" s="246"/>
      <c r="N292" s="246"/>
      <c r="O292" s="246"/>
      <c r="P292" s="246"/>
      <c r="R292" s="246" t="s">
        <v>2513</v>
      </c>
      <c r="S292" s="246"/>
      <c r="T292" s="246"/>
      <c r="U292" s="247">
        <v>178.36</v>
      </c>
    </row>
    <row r="293" spans="1:22">
      <c r="B293" s="209" t="s">
        <v>2336</v>
      </c>
      <c r="C293" s="209"/>
      <c r="D293" s="209"/>
      <c r="E293" s="209"/>
      <c r="F293" s="209"/>
      <c r="G293" s="209"/>
      <c r="H293" s="209"/>
      <c r="I293" s="246" t="s">
        <v>2511</v>
      </c>
      <c r="J293" s="246"/>
      <c r="K293" s="246"/>
      <c r="L293" s="246" t="s">
        <v>2512</v>
      </c>
      <c r="M293" s="246"/>
      <c r="N293" s="246"/>
      <c r="O293" s="246"/>
      <c r="P293" s="246"/>
      <c r="R293" s="246" t="s">
        <v>2514</v>
      </c>
      <c r="S293" s="246"/>
      <c r="T293" s="246"/>
      <c r="U293" s="247">
        <v>1159.31</v>
      </c>
    </row>
    <row r="294" spans="1:22">
      <c r="B294" s="209" t="s">
        <v>2336</v>
      </c>
      <c r="C294" s="209"/>
      <c r="D294" s="209"/>
      <c r="E294" s="209"/>
      <c r="F294" s="209"/>
      <c r="G294" s="209"/>
      <c r="H294" s="209"/>
      <c r="I294" s="246" t="s">
        <v>2502</v>
      </c>
      <c r="J294" s="246"/>
      <c r="K294" s="246"/>
      <c r="L294" s="246" t="s">
        <v>2410</v>
      </c>
      <c r="M294" s="246"/>
      <c r="N294" s="246"/>
      <c r="O294" s="246"/>
      <c r="P294" s="246"/>
      <c r="R294" s="246" t="s">
        <v>2515</v>
      </c>
      <c r="S294" s="246"/>
      <c r="T294" s="246"/>
      <c r="U294" s="247">
        <v>9.08</v>
      </c>
    </row>
    <row r="295" spans="1:22">
      <c r="B295" s="209" t="s">
        <v>2259</v>
      </c>
      <c r="C295" s="209"/>
      <c r="D295" s="209"/>
      <c r="E295" s="209"/>
      <c r="F295" s="209"/>
      <c r="G295" s="209"/>
      <c r="H295" s="209"/>
      <c r="I295" s="246" t="s">
        <v>2395</v>
      </c>
      <c r="J295" s="246"/>
      <c r="K295" s="246"/>
      <c r="L295" s="246" t="s">
        <v>2410</v>
      </c>
      <c r="M295" s="246"/>
      <c r="N295" s="246"/>
      <c r="O295" s="246"/>
      <c r="P295" s="246"/>
      <c r="R295" s="246" t="s">
        <v>2415</v>
      </c>
      <c r="S295" s="246"/>
      <c r="T295" s="246"/>
      <c r="U295" s="247">
        <v>4.47</v>
      </c>
    </row>
    <row r="296" spans="1:22">
      <c r="B296" s="209" t="s">
        <v>2259</v>
      </c>
      <c r="C296" s="209"/>
      <c r="D296" s="209"/>
      <c r="E296" s="209"/>
      <c r="F296" s="209"/>
      <c r="G296" s="209"/>
      <c r="H296" s="209"/>
      <c r="I296" s="246" t="s">
        <v>2516</v>
      </c>
      <c r="J296" s="246"/>
      <c r="K296" s="246"/>
      <c r="L296" s="246" t="s">
        <v>2250</v>
      </c>
      <c r="M296" s="246"/>
      <c r="N296" s="246"/>
      <c r="O296" s="246"/>
      <c r="P296" s="246"/>
      <c r="R296" s="214" t="s">
        <v>2517</v>
      </c>
      <c r="S296" s="214"/>
      <c r="T296" s="214"/>
      <c r="U296" s="247">
        <v>164.44</v>
      </c>
    </row>
    <row r="297" spans="1:22">
      <c r="R297" s="214"/>
      <c r="S297" s="214"/>
      <c r="T297" s="214"/>
    </row>
    <row r="298" spans="1:22">
      <c r="B298" s="209" t="s">
        <v>2259</v>
      </c>
      <c r="C298" s="209"/>
      <c r="D298" s="209"/>
      <c r="E298" s="209"/>
      <c r="F298" s="209"/>
      <c r="G298" s="209"/>
      <c r="H298" s="209"/>
      <c r="I298" s="246" t="s">
        <v>2491</v>
      </c>
      <c r="J298" s="246"/>
      <c r="K298" s="246"/>
      <c r="L298" s="246" t="s">
        <v>2413</v>
      </c>
      <c r="M298" s="246"/>
      <c r="N298" s="246"/>
      <c r="O298" s="246"/>
      <c r="P298" s="246"/>
      <c r="R298" s="246" t="s">
        <v>2414</v>
      </c>
      <c r="S298" s="246"/>
      <c r="T298" s="246"/>
      <c r="U298" s="247">
        <v>369.81</v>
      </c>
    </row>
    <row r="299" spans="1:22" ht="4.5" customHeight="1"/>
    <row r="300" spans="1:22" ht="11.25" customHeight="1"/>
    <row r="301" spans="1:22" ht="13.5" customHeight="1">
      <c r="A301" s="214" t="s">
        <v>2303</v>
      </c>
      <c r="B301" s="214"/>
      <c r="C301" s="214"/>
      <c r="D301" s="214"/>
      <c r="E301" s="214"/>
      <c r="F301" s="214"/>
      <c r="G301" s="214"/>
      <c r="H301" s="214"/>
      <c r="I301" s="214"/>
      <c r="J301" s="214"/>
      <c r="K301" s="214"/>
      <c r="L301" s="214"/>
      <c r="M301" s="214"/>
      <c r="P301" s="215" t="s">
        <v>2518</v>
      </c>
      <c r="Q301" s="215"/>
      <c r="R301" s="215"/>
      <c r="S301" s="215"/>
      <c r="T301" s="215"/>
      <c r="U301" s="215"/>
      <c r="V301" s="215"/>
    </row>
    <row r="302" spans="1:22" ht="20.25" customHeight="1">
      <c r="A302" s="250" t="s">
        <v>2305</v>
      </c>
      <c r="B302" s="250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</row>
    <row r="303" spans="1:22" ht="7.5" customHeight="1"/>
    <row r="304" spans="1:22">
      <c r="A304" s="245" t="s">
        <v>2394</v>
      </c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</row>
    <row r="305" spans="2:21" ht="6" customHeight="1"/>
    <row r="306" spans="2:21">
      <c r="B306" s="209" t="s">
        <v>2259</v>
      </c>
      <c r="C306" s="209"/>
      <c r="D306" s="209"/>
      <c r="E306" s="209"/>
      <c r="F306" s="209"/>
      <c r="G306" s="209"/>
      <c r="H306" s="209"/>
      <c r="I306" s="246" t="s">
        <v>2519</v>
      </c>
      <c r="J306" s="246"/>
      <c r="K306" s="246"/>
      <c r="L306" s="246" t="s">
        <v>2410</v>
      </c>
      <c r="M306" s="246"/>
      <c r="N306" s="246"/>
      <c r="O306" s="246"/>
      <c r="P306" s="246"/>
      <c r="R306" s="246" t="s">
        <v>2415</v>
      </c>
      <c r="S306" s="246"/>
      <c r="T306" s="246"/>
      <c r="U306" s="247">
        <v>11.07</v>
      </c>
    </row>
    <row r="307" spans="2:21">
      <c r="B307" s="209" t="s">
        <v>2315</v>
      </c>
      <c r="C307" s="209"/>
      <c r="D307" s="209"/>
      <c r="E307" s="209"/>
      <c r="F307" s="209"/>
      <c r="G307" s="209"/>
      <c r="H307" s="209"/>
      <c r="I307" s="246" t="s">
        <v>2520</v>
      </c>
      <c r="J307" s="246"/>
      <c r="K307" s="246"/>
      <c r="L307" s="246" t="s">
        <v>2521</v>
      </c>
      <c r="M307" s="246"/>
      <c r="N307" s="246"/>
      <c r="O307" s="246"/>
      <c r="P307" s="246"/>
      <c r="R307" s="246" t="s">
        <v>2522</v>
      </c>
      <c r="S307" s="246"/>
      <c r="T307" s="246"/>
      <c r="U307" s="247">
        <v>895</v>
      </c>
    </row>
    <row r="308" spans="2:21">
      <c r="B308" s="209" t="s">
        <v>2315</v>
      </c>
      <c r="C308" s="209"/>
      <c r="D308" s="209"/>
      <c r="E308" s="209"/>
      <c r="F308" s="209"/>
      <c r="G308" s="209"/>
      <c r="H308" s="209"/>
      <c r="I308" s="246" t="s">
        <v>2483</v>
      </c>
      <c r="J308" s="246"/>
      <c r="K308" s="246"/>
      <c r="L308" s="246" t="s">
        <v>2413</v>
      </c>
      <c r="M308" s="246"/>
      <c r="N308" s="246"/>
      <c r="O308" s="246"/>
      <c r="P308" s="246"/>
      <c r="R308" s="214" t="s">
        <v>2523</v>
      </c>
      <c r="S308" s="214"/>
      <c r="T308" s="214"/>
      <c r="U308" s="247">
        <v>186.06</v>
      </c>
    </row>
    <row r="309" spans="2:21">
      <c r="R309" s="214"/>
      <c r="S309" s="214"/>
      <c r="T309" s="214"/>
    </row>
    <row r="310" spans="2:21">
      <c r="B310" s="209" t="s">
        <v>2315</v>
      </c>
      <c r="C310" s="209"/>
      <c r="D310" s="209"/>
      <c r="E310" s="209"/>
      <c r="F310" s="209"/>
      <c r="G310" s="209"/>
      <c r="H310" s="209"/>
      <c r="I310" s="246" t="s">
        <v>2483</v>
      </c>
      <c r="J310" s="246"/>
      <c r="K310" s="246"/>
      <c r="L310" s="246" t="s">
        <v>2413</v>
      </c>
      <c r="M310" s="246"/>
      <c r="N310" s="246"/>
      <c r="O310" s="246"/>
      <c r="P310" s="246"/>
      <c r="R310" s="246" t="s">
        <v>2524</v>
      </c>
      <c r="S310" s="246"/>
      <c r="T310" s="246"/>
      <c r="U310" s="247">
        <v>46.25</v>
      </c>
    </row>
    <row r="311" spans="2:21">
      <c r="B311" s="209" t="s">
        <v>2315</v>
      </c>
      <c r="C311" s="209"/>
      <c r="D311" s="209"/>
      <c r="E311" s="209"/>
      <c r="F311" s="209"/>
      <c r="G311" s="209"/>
      <c r="H311" s="209"/>
      <c r="I311" s="246" t="s">
        <v>2483</v>
      </c>
      <c r="J311" s="246"/>
      <c r="K311" s="246"/>
      <c r="L311" s="246" t="s">
        <v>2410</v>
      </c>
      <c r="M311" s="246"/>
      <c r="N311" s="246"/>
      <c r="O311" s="246"/>
      <c r="P311" s="246"/>
      <c r="R311" s="246" t="s">
        <v>2415</v>
      </c>
      <c r="S311" s="246"/>
      <c r="T311" s="246"/>
      <c r="U311" s="247">
        <v>88.71</v>
      </c>
    </row>
    <row r="312" spans="2:21">
      <c r="B312" s="209" t="s">
        <v>2315</v>
      </c>
      <c r="C312" s="209"/>
      <c r="D312" s="209"/>
      <c r="E312" s="209"/>
      <c r="F312" s="209"/>
      <c r="G312" s="209"/>
      <c r="H312" s="209"/>
      <c r="I312" s="246" t="s">
        <v>2525</v>
      </c>
      <c r="J312" s="246"/>
      <c r="K312" s="246"/>
      <c r="L312" s="246" t="s">
        <v>2410</v>
      </c>
      <c r="M312" s="246"/>
      <c r="N312" s="246"/>
      <c r="O312" s="246"/>
      <c r="P312" s="246"/>
      <c r="R312" s="214" t="s">
        <v>2526</v>
      </c>
      <c r="S312" s="214"/>
      <c r="T312" s="214"/>
      <c r="U312" s="247">
        <v>24.98</v>
      </c>
    </row>
    <row r="313" spans="2:21">
      <c r="R313" s="214"/>
      <c r="S313" s="214"/>
      <c r="T313" s="214"/>
    </row>
    <row r="314" spans="2:21">
      <c r="B314" s="209" t="s">
        <v>2315</v>
      </c>
      <c r="C314" s="209"/>
      <c r="D314" s="209"/>
      <c r="E314" s="209"/>
      <c r="F314" s="209"/>
      <c r="G314" s="209"/>
      <c r="H314" s="209"/>
      <c r="I314" s="246" t="s">
        <v>2445</v>
      </c>
      <c r="J314" s="246"/>
      <c r="K314" s="246"/>
      <c r="L314" s="246" t="s">
        <v>2349</v>
      </c>
      <c r="M314" s="246"/>
      <c r="N314" s="246"/>
      <c r="O314" s="246"/>
      <c r="P314" s="246"/>
      <c r="R314" s="246" t="s">
        <v>2350</v>
      </c>
      <c r="S314" s="246"/>
      <c r="T314" s="246"/>
      <c r="U314" s="247">
        <v>931.5</v>
      </c>
    </row>
    <row r="315" spans="2:21">
      <c r="B315" s="209" t="s">
        <v>2261</v>
      </c>
      <c r="C315" s="209"/>
      <c r="D315" s="209"/>
      <c r="E315" s="209"/>
      <c r="F315" s="209"/>
      <c r="G315" s="209"/>
      <c r="H315" s="209"/>
      <c r="I315" s="246" t="s">
        <v>2527</v>
      </c>
      <c r="J315" s="246"/>
      <c r="K315" s="246"/>
      <c r="L315" s="246" t="s">
        <v>2400</v>
      </c>
      <c r="M315" s="246"/>
      <c r="N315" s="246"/>
      <c r="O315" s="246"/>
      <c r="P315" s="246"/>
      <c r="R315" s="246" t="s">
        <v>2403</v>
      </c>
      <c r="S315" s="246"/>
      <c r="T315" s="246"/>
      <c r="U315" s="247">
        <v>68.87</v>
      </c>
    </row>
    <row r="316" spans="2:21">
      <c r="B316" s="209" t="s">
        <v>2261</v>
      </c>
      <c r="C316" s="209"/>
      <c r="D316" s="209"/>
      <c r="E316" s="209"/>
      <c r="F316" s="209"/>
      <c r="G316" s="209"/>
      <c r="H316" s="209"/>
      <c r="I316" s="246" t="s">
        <v>2402</v>
      </c>
      <c r="J316" s="246"/>
      <c r="K316" s="246"/>
      <c r="L316" s="246" t="s">
        <v>2400</v>
      </c>
      <c r="M316" s="246"/>
      <c r="N316" s="246"/>
      <c r="O316" s="246"/>
      <c r="P316" s="246"/>
      <c r="R316" s="246" t="s">
        <v>2403</v>
      </c>
      <c r="S316" s="246"/>
      <c r="T316" s="246"/>
      <c r="U316" s="247">
        <v>73.489999999999995</v>
      </c>
    </row>
    <row r="317" spans="2:21">
      <c r="B317" s="209" t="s">
        <v>2261</v>
      </c>
      <c r="C317" s="209"/>
      <c r="D317" s="209"/>
      <c r="E317" s="209"/>
      <c r="F317" s="209"/>
      <c r="G317" s="209"/>
      <c r="H317" s="209"/>
      <c r="I317" s="246" t="s">
        <v>2528</v>
      </c>
      <c r="J317" s="246"/>
      <c r="K317" s="246"/>
      <c r="L317" s="246" t="s">
        <v>2410</v>
      </c>
      <c r="M317" s="246"/>
      <c r="N317" s="246"/>
      <c r="O317" s="246"/>
      <c r="P317" s="246"/>
      <c r="R317" s="246" t="s">
        <v>2415</v>
      </c>
      <c r="S317" s="246"/>
      <c r="T317" s="246"/>
      <c r="U317" s="247">
        <v>124.28</v>
      </c>
    </row>
    <row r="318" spans="2:21">
      <c r="B318" s="209" t="s">
        <v>2261</v>
      </c>
      <c r="C318" s="209"/>
      <c r="D318" s="209"/>
      <c r="E318" s="209"/>
      <c r="F318" s="209"/>
      <c r="G318" s="209"/>
      <c r="H318" s="209"/>
      <c r="I318" s="246" t="s">
        <v>2529</v>
      </c>
      <c r="J318" s="246"/>
      <c r="K318" s="246"/>
      <c r="L318" s="246" t="s">
        <v>2410</v>
      </c>
      <c r="M318" s="246"/>
      <c r="N318" s="246"/>
      <c r="O318" s="246"/>
      <c r="P318" s="246"/>
      <c r="R318" s="246" t="s">
        <v>2515</v>
      </c>
      <c r="S318" s="246"/>
      <c r="T318" s="246"/>
      <c r="U318" s="247">
        <v>29.99</v>
      </c>
    </row>
    <row r="319" spans="2:21">
      <c r="B319" s="209" t="s">
        <v>2264</v>
      </c>
      <c r="C319" s="209"/>
      <c r="D319" s="209"/>
      <c r="E319" s="209"/>
      <c r="F319" s="209"/>
      <c r="G319" s="209"/>
      <c r="H319" s="209"/>
      <c r="I319" s="246" t="s">
        <v>2491</v>
      </c>
      <c r="J319" s="246"/>
      <c r="K319" s="246"/>
      <c r="L319" s="246" t="s">
        <v>2413</v>
      </c>
      <c r="M319" s="246"/>
      <c r="N319" s="246"/>
      <c r="O319" s="246"/>
      <c r="P319" s="246"/>
      <c r="R319" s="246" t="s">
        <v>2524</v>
      </c>
      <c r="S319" s="246"/>
      <c r="T319" s="246"/>
      <c r="U319" s="247">
        <v>65.790000000000006</v>
      </c>
    </row>
    <row r="320" spans="2:21">
      <c r="B320" s="209" t="s">
        <v>2264</v>
      </c>
      <c r="C320" s="209"/>
      <c r="D320" s="209"/>
      <c r="E320" s="209"/>
      <c r="F320" s="209"/>
      <c r="G320" s="209"/>
      <c r="H320" s="209"/>
      <c r="I320" s="246" t="s">
        <v>2435</v>
      </c>
      <c r="J320" s="246"/>
      <c r="K320" s="246"/>
      <c r="L320" s="246" t="s">
        <v>2400</v>
      </c>
      <c r="M320" s="246"/>
      <c r="N320" s="246"/>
      <c r="O320" s="246"/>
      <c r="P320" s="246"/>
      <c r="R320" s="246" t="s">
        <v>2530</v>
      </c>
      <c r="S320" s="246"/>
      <c r="T320" s="246"/>
      <c r="U320" s="247">
        <v>55.22</v>
      </c>
    </row>
    <row r="321" spans="1:21" ht="6" customHeight="1"/>
    <row r="322" spans="1:21">
      <c r="D322" s="211" t="s">
        <v>2</v>
      </c>
      <c r="F322" s="211" t="s">
        <v>2</v>
      </c>
      <c r="H322" s="211" t="s">
        <v>2</v>
      </c>
      <c r="O322" s="248" t="s">
        <v>2394</v>
      </c>
      <c r="P322" s="248"/>
      <c r="Q322" s="248"/>
      <c r="R322" s="248"/>
      <c r="S322" s="248"/>
      <c r="U322" s="249">
        <v>17464.21</v>
      </c>
    </row>
    <row r="323" spans="1:21">
      <c r="A323" s="245" t="s">
        <v>2531</v>
      </c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</row>
    <row r="324" spans="1:21" ht="6" customHeight="1"/>
    <row r="325" spans="1:21">
      <c r="B325" s="209" t="s">
        <v>2239</v>
      </c>
      <c r="C325" s="209"/>
      <c r="D325" s="209"/>
      <c r="E325" s="209"/>
      <c r="F325" s="209"/>
      <c r="G325" s="209"/>
      <c r="H325" s="209"/>
      <c r="I325" s="246" t="s">
        <v>2532</v>
      </c>
      <c r="J325" s="246"/>
      <c r="K325" s="246"/>
      <c r="L325" s="246" t="s">
        <v>2413</v>
      </c>
      <c r="M325" s="246"/>
      <c r="N325" s="246"/>
      <c r="O325" s="246"/>
      <c r="P325" s="246"/>
      <c r="R325" s="246" t="s">
        <v>2533</v>
      </c>
      <c r="S325" s="246"/>
      <c r="T325" s="246"/>
      <c r="U325" s="247">
        <v>29.63</v>
      </c>
    </row>
    <row r="326" spans="1:21">
      <c r="B326" s="209" t="s">
        <v>2245</v>
      </c>
      <c r="C326" s="209"/>
      <c r="D326" s="209"/>
      <c r="E326" s="209"/>
      <c r="F326" s="209"/>
      <c r="G326" s="209"/>
      <c r="H326" s="209"/>
      <c r="I326" s="246" t="s">
        <v>2532</v>
      </c>
      <c r="J326" s="246"/>
      <c r="K326" s="246"/>
      <c r="L326" s="246" t="s">
        <v>2413</v>
      </c>
      <c r="M326" s="246"/>
      <c r="N326" s="246"/>
      <c r="O326" s="246"/>
      <c r="P326" s="246"/>
      <c r="R326" s="246" t="s">
        <v>2534</v>
      </c>
      <c r="S326" s="246"/>
      <c r="T326" s="246"/>
      <c r="U326" s="247">
        <v>18.93</v>
      </c>
    </row>
    <row r="327" spans="1:21">
      <c r="B327" s="209" t="s">
        <v>2245</v>
      </c>
      <c r="C327" s="209"/>
      <c r="D327" s="209"/>
      <c r="E327" s="209"/>
      <c r="F327" s="209"/>
      <c r="G327" s="209"/>
      <c r="H327" s="209"/>
      <c r="I327" s="246" t="s">
        <v>2433</v>
      </c>
      <c r="J327" s="246"/>
      <c r="K327" s="246"/>
      <c r="L327" s="246" t="s">
        <v>2413</v>
      </c>
      <c r="M327" s="246"/>
      <c r="N327" s="246"/>
      <c r="O327" s="246"/>
      <c r="P327" s="246"/>
      <c r="R327" s="246" t="s">
        <v>2533</v>
      </c>
      <c r="S327" s="246"/>
      <c r="T327" s="246"/>
      <c r="U327" s="247">
        <v>116.71</v>
      </c>
    </row>
    <row r="328" spans="1:21">
      <c r="B328" s="209" t="s">
        <v>2245</v>
      </c>
      <c r="C328" s="209"/>
      <c r="D328" s="209"/>
      <c r="E328" s="209"/>
      <c r="F328" s="209"/>
      <c r="G328" s="209"/>
      <c r="H328" s="209"/>
      <c r="I328" s="246" t="s">
        <v>2535</v>
      </c>
      <c r="J328" s="246"/>
      <c r="K328" s="246"/>
      <c r="L328" s="246" t="s">
        <v>2413</v>
      </c>
      <c r="M328" s="246"/>
      <c r="N328" s="246"/>
      <c r="O328" s="246"/>
      <c r="P328" s="246"/>
      <c r="R328" s="246" t="s">
        <v>2536</v>
      </c>
      <c r="S328" s="246"/>
      <c r="T328" s="246"/>
      <c r="U328" s="247">
        <v>62.51</v>
      </c>
    </row>
    <row r="329" spans="1:21">
      <c r="B329" s="209" t="s">
        <v>2283</v>
      </c>
      <c r="C329" s="209"/>
      <c r="D329" s="209"/>
      <c r="E329" s="209"/>
      <c r="F329" s="209"/>
      <c r="G329" s="209"/>
      <c r="H329" s="209"/>
      <c r="I329" s="246" t="s">
        <v>2448</v>
      </c>
      <c r="J329" s="246"/>
      <c r="K329" s="246"/>
      <c r="L329" s="246" t="s">
        <v>2413</v>
      </c>
      <c r="M329" s="246"/>
      <c r="N329" s="246"/>
      <c r="O329" s="246"/>
      <c r="P329" s="246"/>
      <c r="R329" s="246" t="s">
        <v>2537</v>
      </c>
      <c r="S329" s="246"/>
      <c r="T329" s="246"/>
      <c r="U329" s="247">
        <v>35</v>
      </c>
    </row>
    <row r="330" spans="1:21">
      <c r="B330" s="209" t="s">
        <v>2287</v>
      </c>
      <c r="C330" s="209"/>
      <c r="D330" s="209"/>
      <c r="E330" s="209"/>
      <c r="F330" s="209"/>
      <c r="G330" s="209"/>
      <c r="H330" s="209"/>
      <c r="I330" s="246" t="s">
        <v>2532</v>
      </c>
      <c r="J330" s="246"/>
      <c r="K330" s="246"/>
      <c r="L330" s="246" t="s">
        <v>2250</v>
      </c>
      <c r="M330" s="246"/>
      <c r="N330" s="246"/>
      <c r="O330" s="246"/>
      <c r="P330" s="246"/>
      <c r="R330" s="246" t="s">
        <v>2538</v>
      </c>
      <c r="S330" s="246"/>
      <c r="T330" s="246"/>
      <c r="U330" s="247">
        <v>336.11</v>
      </c>
    </row>
    <row r="331" spans="1:21">
      <c r="B331" s="209" t="s">
        <v>2313</v>
      </c>
      <c r="C331" s="209"/>
      <c r="D331" s="209"/>
      <c r="E331" s="209"/>
      <c r="F331" s="209"/>
      <c r="G331" s="209"/>
      <c r="H331" s="209"/>
      <c r="I331" s="246" t="s">
        <v>2532</v>
      </c>
      <c r="J331" s="246"/>
      <c r="K331" s="246"/>
      <c r="L331" s="246" t="s">
        <v>2413</v>
      </c>
      <c r="M331" s="246"/>
      <c r="N331" s="246"/>
      <c r="O331" s="246"/>
      <c r="P331" s="246"/>
      <c r="R331" s="246" t="s">
        <v>2533</v>
      </c>
      <c r="S331" s="246"/>
      <c r="T331" s="246"/>
      <c r="U331" s="247">
        <v>34.97</v>
      </c>
    </row>
    <row r="332" spans="1:21">
      <c r="B332" s="209" t="s">
        <v>2336</v>
      </c>
      <c r="C332" s="209"/>
      <c r="D332" s="209"/>
      <c r="E332" s="209"/>
      <c r="F332" s="209"/>
      <c r="G332" s="209"/>
      <c r="H332" s="209"/>
      <c r="I332" s="246" t="s">
        <v>2511</v>
      </c>
      <c r="J332" s="246"/>
      <c r="K332" s="246"/>
      <c r="L332" s="246" t="s">
        <v>2512</v>
      </c>
      <c r="M332" s="246"/>
      <c r="N332" s="246"/>
      <c r="O332" s="246"/>
      <c r="P332" s="246"/>
      <c r="R332" s="214" t="s">
        <v>2539</v>
      </c>
      <c r="S332" s="214"/>
      <c r="T332" s="214"/>
      <c r="U332" s="247">
        <v>178.36</v>
      </c>
    </row>
    <row r="333" spans="1:21">
      <c r="R333" s="214"/>
      <c r="S333" s="214"/>
      <c r="T333" s="214"/>
    </row>
    <row r="334" spans="1:21">
      <c r="B334" s="209" t="s">
        <v>2315</v>
      </c>
      <c r="C334" s="209"/>
      <c r="D334" s="209"/>
      <c r="E334" s="209"/>
      <c r="F334" s="209"/>
      <c r="G334" s="209"/>
      <c r="H334" s="209"/>
      <c r="I334" s="246" t="s">
        <v>2483</v>
      </c>
      <c r="J334" s="246"/>
      <c r="K334" s="246"/>
      <c r="L334" s="246" t="s">
        <v>2413</v>
      </c>
      <c r="M334" s="246"/>
      <c r="N334" s="246"/>
      <c r="O334" s="246"/>
      <c r="P334" s="246"/>
      <c r="R334" s="214" t="s">
        <v>2540</v>
      </c>
      <c r="S334" s="214"/>
      <c r="T334" s="214"/>
      <c r="U334" s="247">
        <v>186.06</v>
      </c>
    </row>
    <row r="335" spans="1:21">
      <c r="R335" s="214"/>
      <c r="S335" s="214"/>
      <c r="T335" s="214"/>
    </row>
    <row r="336" spans="1:21">
      <c r="B336" s="209" t="s">
        <v>2261</v>
      </c>
      <c r="C336" s="209"/>
      <c r="D336" s="209"/>
      <c r="E336" s="209"/>
      <c r="F336" s="209"/>
      <c r="G336" s="209"/>
      <c r="H336" s="209"/>
      <c r="I336" s="246" t="s">
        <v>2541</v>
      </c>
      <c r="J336" s="246"/>
      <c r="K336" s="246"/>
      <c r="L336" s="246" t="s">
        <v>2413</v>
      </c>
      <c r="M336" s="246"/>
      <c r="N336" s="246"/>
      <c r="O336" s="246"/>
      <c r="P336" s="246"/>
      <c r="R336" s="246" t="s">
        <v>2542</v>
      </c>
      <c r="S336" s="246"/>
      <c r="T336" s="246"/>
      <c r="U336" s="247">
        <v>138.6</v>
      </c>
    </row>
    <row r="337" spans="1:21">
      <c r="B337" s="209" t="s">
        <v>2264</v>
      </c>
      <c r="C337" s="209"/>
      <c r="D337" s="209"/>
      <c r="E337" s="209"/>
      <c r="F337" s="209"/>
      <c r="G337" s="209"/>
      <c r="H337" s="209"/>
      <c r="I337" s="246" t="s">
        <v>2543</v>
      </c>
      <c r="J337" s="246"/>
      <c r="K337" s="246"/>
      <c r="L337" s="246" t="s">
        <v>2413</v>
      </c>
      <c r="M337" s="246"/>
      <c r="N337" s="246"/>
      <c r="O337" s="246"/>
      <c r="P337" s="246"/>
      <c r="R337" s="246" t="s">
        <v>2542</v>
      </c>
      <c r="S337" s="246"/>
      <c r="T337" s="246"/>
      <c r="U337" s="247">
        <v>104.68</v>
      </c>
    </row>
    <row r="338" spans="1:21" ht="6" customHeight="1"/>
    <row r="339" spans="1:21">
      <c r="D339" s="211" t="s">
        <v>2</v>
      </c>
      <c r="F339" s="211" t="s">
        <v>2</v>
      </c>
      <c r="H339" s="211" t="s">
        <v>2</v>
      </c>
      <c r="O339" s="248" t="s">
        <v>2531</v>
      </c>
      <c r="P339" s="248"/>
      <c r="Q339" s="248"/>
      <c r="R339" s="248"/>
      <c r="S339" s="248"/>
      <c r="U339" s="249">
        <v>1241.56</v>
      </c>
    </row>
    <row r="340" spans="1:21">
      <c r="A340" s="245" t="s">
        <v>2544</v>
      </c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</row>
    <row r="341" spans="1:21" ht="6" customHeight="1"/>
    <row r="342" spans="1:21">
      <c r="B342" s="209" t="s">
        <v>2245</v>
      </c>
      <c r="C342" s="209"/>
      <c r="D342" s="209"/>
      <c r="E342" s="209"/>
      <c r="F342" s="209"/>
      <c r="G342" s="209"/>
      <c r="H342" s="209"/>
      <c r="I342" s="246" t="s">
        <v>2545</v>
      </c>
      <c r="J342" s="246"/>
      <c r="K342" s="246"/>
      <c r="L342" s="246" t="s">
        <v>2295</v>
      </c>
      <c r="M342" s="246"/>
      <c r="N342" s="246"/>
      <c r="O342" s="246"/>
      <c r="P342" s="246"/>
      <c r="R342" s="214" t="s">
        <v>2546</v>
      </c>
      <c r="S342" s="214"/>
      <c r="T342" s="214"/>
      <c r="U342" s="247">
        <v>400</v>
      </c>
    </row>
    <row r="343" spans="1:21">
      <c r="R343" s="214"/>
      <c r="S343" s="214"/>
      <c r="T343" s="214"/>
    </row>
    <row r="344" spans="1:21">
      <c r="B344" s="209" t="s">
        <v>2256</v>
      </c>
      <c r="C344" s="209"/>
      <c r="D344" s="209"/>
      <c r="E344" s="209"/>
      <c r="F344" s="209"/>
      <c r="G344" s="209"/>
      <c r="H344" s="209"/>
      <c r="I344" s="246" t="s">
        <v>2547</v>
      </c>
      <c r="J344" s="246"/>
      <c r="K344" s="246"/>
      <c r="L344" s="246" t="s">
        <v>2388</v>
      </c>
      <c r="M344" s="246"/>
      <c r="N344" s="246"/>
      <c r="O344" s="246"/>
      <c r="P344" s="246"/>
      <c r="R344" s="246" t="s">
        <v>2548</v>
      </c>
      <c r="S344" s="246"/>
      <c r="T344" s="246"/>
      <c r="U344" s="247">
        <v>135</v>
      </c>
    </row>
    <row r="345" spans="1:21">
      <c r="B345" s="209" t="s">
        <v>2297</v>
      </c>
      <c r="C345" s="209"/>
      <c r="D345" s="209"/>
      <c r="E345" s="209"/>
      <c r="F345" s="209"/>
      <c r="G345" s="209"/>
      <c r="H345" s="209"/>
      <c r="I345" s="246" t="s">
        <v>2268</v>
      </c>
      <c r="J345" s="246"/>
      <c r="K345" s="246"/>
      <c r="L345" s="246" t="s">
        <v>2250</v>
      </c>
      <c r="M345" s="246"/>
      <c r="N345" s="246"/>
      <c r="O345" s="246"/>
      <c r="P345" s="246"/>
      <c r="R345" s="214" t="s">
        <v>2549</v>
      </c>
      <c r="S345" s="214"/>
      <c r="T345" s="214"/>
      <c r="U345" s="247">
        <v>87.18</v>
      </c>
    </row>
    <row r="346" spans="1:21">
      <c r="R346" s="214"/>
      <c r="S346" s="214"/>
      <c r="T346" s="214"/>
    </row>
    <row r="347" spans="1:21">
      <c r="B347" s="209" t="s">
        <v>2336</v>
      </c>
      <c r="C347" s="209"/>
      <c r="D347" s="209"/>
      <c r="E347" s="209"/>
      <c r="F347" s="209"/>
      <c r="G347" s="209"/>
      <c r="H347" s="209"/>
      <c r="I347" s="246" t="s">
        <v>2268</v>
      </c>
      <c r="J347" s="246"/>
      <c r="K347" s="246"/>
      <c r="L347" s="246" t="s">
        <v>2250</v>
      </c>
      <c r="M347" s="246"/>
      <c r="N347" s="246"/>
      <c r="O347" s="246"/>
      <c r="P347" s="246"/>
      <c r="R347" s="214" t="s">
        <v>2549</v>
      </c>
      <c r="S347" s="214"/>
      <c r="T347" s="214"/>
      <c r="U347" s="247">
        <v>104.22</v>
      </c>
    </row>
    <row r="348" spans="1:21">
      <c r="R348" s="214"/>
      <c r="S348" s="214"/>
      <c r="T348" s="214"/>
    </row>
    <row r="349" spans="1:21">
      <c r="B349" s="209" t="s">
        <v>2261</v>
      </c>
      <c r="C349" s="209"/>
      <c r="D349" s="209"/>
      <c r="E349" s="209"/>
      <c r="F349" s="209"/>
      <c r="G349" s="209"/>
      <c r="H349" s="209"/>
      <c r="I349" s="246" t="s">
        <v>2547</v>
      </c>
      <c r="J349" s="246"/>
      <c r="K349" s="246"/>
      <c r="L349" s="246" t="s">
        <v>2273</v>
      </c>
      <c r="M349" s="246"/>
      <c r="N349" s="246"/>
      <c r="O349" s="246"/>
      <c r="P349" s="246"/>
      <c r="R349" s="214" t="s">
        <v>2550</v>
      </c>
      <c r="S349" s="214"/>
      <c r="T349" s="214"/>
      <c r="U349" s="247">
        <v>645</v>
      </c>
    </row>
    <row r="350" spans="1:21">
      <c r="R350" s="214"/>
      <c r="S350" s="214"/>
      <c r="T350" s="214"/>
    </row>
    <row r="351" spans="1:21" ht="6" customHeight="1"/>
    <row r="352" spans="1:21">
      <c r="D352" s="211" t="s">
        <v>2</v>
      </c>
      <c r="F352" s="211" t="s">
        <v>2</v>
      </c>
      <c r="H352" s="211" t="s">
        <v>2</v>
      </c>
      <c r="O352" s="248" t="s">
        <v>2544</v>
      </c>
      <c r="P352" s="248"/>
      <c r="Q352" s="248"/>
      <c r="R352" s="248"/>
      <c r="S352" s="248"/>
      <c r="U352" s="249">
        <v>1371.4</v>
      </c>
    </row>
    <row r="353" spans="1:22" ht="146.25" customHeight="1"/>
    <row r="354" spans="1:22" ht="11.25" customHeight="1"/>
    <row r="355" spans="1:22" ht="13.5" customHeight="1">
      <c r="A355" s="214" t="s">
        <v>2303</v>
      </c>
      <c r="B355" s="214"/>
      <c r="C355" s="214"/>
      <c r="D355" s="214"/>
      <c r="E355" s="214"/>
      <c r="F355" s="214"/>
      <c r="G355" s="214"/>
      <c r="H355" s="214"/>
      <c r="I355" s="214"/>
      <c r="J355" s="214"/>
      <c r="K355" s="214"/>
      <c r="L355" s="214"/>
      <c r="M355" s="214"/>
      <c r="P355" s="215" t="s">
        <v>2551</v>
      </c>
      <c r="Q355" s="215"/>
      <c r="R355" s="215"/>
      <c r="S355" s="215"/>
      <c r="T355" s="215"/>
      <c r="U355" s="215"/>
      <c r="V355" s="215"/>
    </row>
    <row r="356" spans="1:22" ht="20.25" customHeight="1">
      <c r="A356" s="250" t="s">
        <v>2305</v>
      </c>
      <c r="B356" s="250"/>
      <c r="C356" s="250"/>
      <c r="D356" s="250"/>
      <c r="E356" s="250"/>
      <c r="F356" s="250"/>
      <c r="G356" s="250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</row>
    <row r="357" spans="1:22" ht="7.5" customHeight="1"/>
    <row r="358" spans="1:22">
      <c r="A358" s="245" t="s">
        <v>2552</v>
      </c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</row>
    <row r="359" spans="1:22" ht="6" customHeight="1"/>
    <row r="360" spans="1:22">
      <c r="B360" s="209" t="s">
        <v>2233</v>
      </c>
      <c r="C360" s="209"/>
      <c r="D360" s="209"/>
      <c r="E360" s="209"/>
      <c r="F360" s="209"/>
      <c r="G360" s="209"/>
      <c r="H360" s="209"/>
      <c r="I360" s="246" t="s">
        <v>2553</v>
      </c>
      <c r="J360" s="246"/>
      <c r="K360" s="246"/>
      <c r="L360" s="246" t="s">
        <v>2554</v>
      </c>
      <c r="M360" s="246"/>
      <c r="N360" s="246"/>
      <c r="O360" s="246"/>
      <c r="P360" s="246"/>
      <c r="R360" s="214" t="s">
        <v>2555</v>
      </c>
      <c r="S360" s="214"/>
      <c r="T360" s="214"/>
      <c r="U360" s="247">
        <v>600</v>
      </c>
    </row>
    <row r="361" spans="1:22">
      <c r="R361" s="214"/>
      <c r="S361" s="214"/>
      <c r="T361" s="214"/>
    </row>
    <row r="362" spans="1:22">
      <c r="B362" s="209" t="s">
        <v>2245</v>
      </c>
      <c r="C362" s="209"/>
      <c r="D362" s="209"/>
      <c r="E362" s="209"/>
      <c r="F362" s="209"/>
      <c r="G362" s="209"/>
      <c r="H362" s="209"/>
      <c r="I362" s="214" t="s">
        <v>2556</v>
      </c>
      <c r="J362" s="214"/>
      <c r="K362" s="214"/>
      <c r="L362" s="246" t="s">
        <v>2250</v>
      </c>
      <c r="M362" s="246"/>
      <c r="N362" s="246"/>
      <c r="O362" s="246"/>
      <c r="P362" s="246"/>
      <c r="R362" s="214" t="s">
        <v>2557</v>
      </c>
      <c r="S362" s="214"/>
      <c r="T362" s="214"/>
      <c r="U362" s="247">
        <v>675</v>
      </c>
    </row>
    <row r="363" spans="1:22">
      <c r="I363" s="214"/>
      <c r="J363" s="214"/>
      <c r="K363" s="214"/>
      <c r="R363" s="214"/>
      <c r="S363" s="214"/>
      <c r="T363" s="214"/>
    </row>
    <row r="364" spans="1:22">
      <c r="B364" s="209" t="s">
        <v>2256</v>
      </c>
      <c r="C364" s="209"/>
      <c r="D364" s="209"/>
      <c r="E364" s="209"/>
      <c r="F364" s="209"/>
      <c r="G364" s="209"/>
      <c r="H364" s="209"/>
      <c r="I364" s="246" t="s">
        <v>2558</v>
      </c>
      <c r="J364" s="246"/>
      <c r="K364" s="246"/>
      <c r="L364" s="246" t="s">
        <v>2346</v>
      </c>
      <c r="M364" s="246"/>
      <c r="N364" s="246"/>
      <c r="O364" s="246"/>
      <c r="P364" s="246"/>
      <c r="R364" s="246" t="s">
        <v>2559</v>
      </c>
      <c r="S364" s="246"/>
      <c r="T364" s="246"/>
      <c r="U364" s="247">
        <v>315</v>
      </c>
    </row>
    <row r="365" spans="1:22">
      <c r="B365" s="209" t="s">
        <v>2313</v>
      </c>
      <c r="C365" s="209"/>
      <c r="D365" s="209"/>
      <c r="E365" s="209"/>
      <c r="F365" s="209"/>
      <c r="G365" s="209"/>
      <c r="H365" s="209"/>
      <c r="I365" s="246" t="s">
        <v>2560</v>
      </c>
      <c r="J365" s="246"/>
      <c r="K365" s="246"/>
      <c r="L365" s="246" t="s">
        <v>2561</v>
      </c>
      <c r="M365" s="246"/>
      <c r="N365" s="246"/>
      <c r="O365" s="246"/>
      <c r="P365" s="246"/>
      <c r="R365" s="246" t="s">
        <v>2562</v>
      </c>
      <c r="S365" s="246"/>
      <c r="T365" s="246"/>
      <c r="U365" s="247">
        <v>2800</v>
      </c>
    </row>
    <row r="366" spans="1:22">
      <c r="B366" s="209" t="s">
        <v>2362</v>
      </c>
      <c r="C366" s="209"/>
      <c r="D366" s="209"/>
      <c r="E366" s="209"/>
      <c r="F366" s="209"/>
      <c r="G366" s="209"/>
      <c r="H366" s="209"/>
      <c r="I366" s="246" t="s">
        <v>2563</v>
      </c>
      <c r="J366" s="246"/>
      <c r="K366" s="246"/>
      <c r="L366" s="246" t="s">
        <v>2554</v>
      </c>
      <c r="M366" s="246"/>
      <c r="N366" s="246"/>
      <c r="O366" s="246"/>
      <c r="P366" s="246"/>
      <c r="R366" s="214" t="s">
        <v>2564</v>
      </c>
      <c r="S366" s="214"/>
      <c r="T366" s="214"/>
      <c r="U366" s="247">
        <v>600</v>
      </c>
    </row>
    <row r="367" spans="1:22">
      <c r="R367" s="214"/>
      <c r="S367" s="214"/>
      <c r="T367" s="214"/>
    </row>
    <row r="368" spans="1:22">
      <c r="B368" s="209" t="s">
        <v>2378</v>
      </c>
      <c r="C368" s="209"/>
      <c r="D368" s="209"/>
      <c r="E368" s="209"/>
      <c r="F368" s="209"/>
      <c r="G368" s="209"/>
      <c r="H368" s="209"/>
      <c r="I368" s="246" t="s">
        <v>2565</v>
      </c>
      <c r="J368" s="246"/>
      <c r="K368" s="246"/>
      <c r="L368" s="246" t="s">
        <v>2554</v>
      </c>
      <c r="M368" s="246"/>
      <c r="N368" s="246"/>
      <c r="O368" s="246"/>
      <c r="P368" s="246"/>
      <c r="R368" s="214" t="s">
        <v>2566</v>
      </c>
      <c r="S368" s="214"/>
      <c r="T368" s="214"/>
      <c r="U368" s="247">
        <v>500</v>
      </c>
    </row>
    <row r="369" spans="2:21">
      <c r="R369" s="214"/>
      <c r="S369" s="214"/>
      <c r="T369" s="214"/>
    </row>
    <row r="370" spans="2:21">
      <c r="B370" s="209" t="s">
        <v>2259</v>
      </c>
      <c r="C370" s="209"/>
      <c r="D370" s="209"/>
      <c r="E370" s="209"/>
      <c r="F370" s="209"/>
      <c r="G370" s="209"/>
      <c r="H370" s="209"/>
      <c r="I370" s="246" t="s">
        <v>2567</v>
      </c>
      <c r="J370" s="246"/>
      <c r="K370" s="246"/>
      <c r="L370" s="246" t="s">
        <v>2254</v>
      </c>
      <c r="M370" s="246"/>
      <c r="N370" s="246"/>
      <c r="O370" s="246"/>
      <c r="P370" s="246"/>
      <c r="R370" s="214" t="s">
        <v>2568</v>
      </c>
      <c r="S370" s="214"/>
      <c r="T370" s="214"/>
      <c r="U370" s="247">
        <v>189</v>
      </c>
    </row>
    <row r="371" spans="2:21">
      <c r="R371" s="214"/>
      <c r="S371" s="214"/>
      <c r="T371" s="214"/>
    </row>
    <row r="372" spans="2:21">
      <c r="B372" s="209" t="s">
        <v>2259</v>
      </c>
      <c r="C372" s="209"/>
      <c r="D372" s="209"/>
      <c r="E372" s="209"/>
      <c r="F372" s="209"/>
      <c r="G372" s="209"/>
      <c r="H372" s="209"/>
      <c r="I372" s="246" t="s">
        <v>2567</v>
      </c>
      <c r="J372" s="246"/>
      <c r="K372" s="246"/>
      <c r="L372" s="246" t="s">
        <v>2254</v>
      </c>
      <c r="M372" s="246"/>
      <c r="N372" s="246"/>
      <c r="O372" s="246"/>
      <c r="P372" s="246"/>
      <c r="R372" s="214" t="s">
        <v>2569</v>
      </c>
      <c r="S372" s="214"/>
      <c r="T372" s="214"/>
      <c r="U372" s="247">
        <v>189</v>
      </c>
    </row>
    <row r="373" spans="2:21">
      <c r="R373" s="214"/>
      <c r="S373" s="214"/>
      <c r="T373" s="214"/>
    </row>
    <row r="374" spans="2:21">
      <c r="B374" s="209" t="s">
        <v>2259</v>
      </c>
      <c r="C374" s="209"/>
      <c r="D374" s="209"/>
      <c r="E374" s="209"/>
      <c r="F374" s="209"/>
      <c r="G374" s="209"/>
      <c r="H374" s="209"/>
      <c r="I374" s="246" t="s">
        <v>2547</v>
      </c>
      <c r="J374" s="246"/>
      <c r="K374" s="246"/>
      <c r="L374" s="246" t="s">
        <v>2273</v>
      </c>
      <c r="M374" s="246"/>
      <c r="N374" s="246"/>
      <c r="O374" s="246"/>
      <c r="P374" s="246"/>
      <c r="R374" s="214" t="s">
        <v>2570</v>
      </c>
      <c r="S374" s="214"/>
      <c r="T374" s="214"/>
      <c r="U374" s="247">
        <v>645</v>
      </c>
    </row>
    <row r="375" spans="2:21">
      <c r="R375" s="214"/>
      <c r="S375" s="214"/>
      <c r="T375" s="214"/>
    </row>
    <row r="376" spans="2:21">
      <c r="R376" s="214"/>
      <c r="S376" s="214"/>
      <c r="T376" s="214"/>
    </row>
    <row r="377" spans="2:21">
      <c r="B377" s="209" t="s">
        <v>2259</v>
      </c>
      <c r="C377" s="209"/>
      <c r="D377" s="209"/>
      <c r="E377" s="209"/>
      <c r="F377" s="209"/>
      <c r="G377" s="209"/>
      <c r="H377" s="209"/>
      <c r="I377" s="246" t="s">
        <v>2547</v>
      </c>
      <c r="J377" s="246"/>
      <c r="K377" s="246"/>
      <c r="L377" s="246" t="s">
        <v>2273</v>
      </c>
      <c r="M377" s="246"/>
      <c r="N377" s="246"/>
      <c r="O377" s="246"/>
      <c r="P377" s="246"/>
      <c r="R377" s="214" t="s">
        <v>2571</v>
      </c>
      <c r="S377" s="214"/>
      <c r="T377" s="214"/>
      <c r="U377" s="247">
        <v>645</v>
      </c>
    </row>
    <row r="378" spans="2:21">
      <c r="R378" s="214"/>
      <c r="S378" s="214"/>
      <c r="T378" s="214"/>
    </row>
    <row r="379" spans="2:21">
      <c r="B379" s="209" t="s">
        <v>2315</v>
      </c>
      <c r="C379" s="209"/>
      <c r="D379" s="209"/>
      <c r="E379" s="209"/>
      <c r="F379" s="209"/>
      <c r="G379" s="209"/>
      <c r="H379" s="209"/>
      <c r="I379" s="246" t="s">
        <v>2572</v>
      </c>
      <c r="J379" s="246"/>
      <c r="K379" s="246"/>
      <c r="L379" s="246" t="s">
        <v>2254</v>
      </c>
      <c r="M379" s="246"/>
      <c r="N379" s="246"/>
      <c r="O379" s="246"/>
      <c r="P379" s="246"/>
      <c r="R379" s="214" t="s">
        <v>2573</v>
      </c>
      <c r="S379" s="214"/>
      <c r="T379" s="214"/>
      <c r="U379" s="247">
        <v>463.05</v>
      </c>
    </row>
    <row r="380" spans="2:21">
      <c r="R380" s="214"/>
      <c r="S380" s="214"/>
      <c r="T380" s="214"/>
    </row>
    <row r="381" spans="2:21">
      <c r="B381" s="209" t="s">
        <v>2315</v>
      </c>
      <c r="C381" s="209"/>
      <c r="D381" s="209"/>
      <c r="E381" s="209"/>
      <c r="F381" s="209"/>
      <c r="G381" s="209"/>
      <c r="H381" s="209"/>
      <c r="I381" s="246" t="s">
        <v>2572</v>
      </c>
      <c r="J381" s="246"/>
      <c r="K381" s="246"/>
      <c r="L381" s="246" t="s">
        <v>2254</v>
      </c>
      <c r="M381" s="246"/>
      <c r="N381" s="246"/>
      <c r="O381" s="246"/>
      <c r="P381" s="246"/>
      <c r="R381" s="214" t="s">
        <v>2574</v>
      </c>
      <c r="S381" s="214"/>
      <c r="T381" s="214"/>
      <c r="U381" s="247">
        <v>463.05</v>
      </c>
    </row>
    <row r="382" spans="2:21">
      <c r="R382" s="214"/>
      <c r="S382" s="214"/>
      <c r="T382" s="214"/>
    </row>
    <row r="383" spans="2:21">
      <c r="B383" s="209" t="s">
        <v>2315</v>
      </c>
      <c r="C383" s="209"/>
      <c r="D383" s="209"/>
      <c r="E383" s="209"/>
      <c r="F383" s="209"/>
      <c r="G383" s="209"/>
      <c r="H383" s="209"/>
      <c r="I383" s="246" t="s">
        <v>2547</v>
      </c>
      <c r="J383" s="246"/>
      <c r="K383" s="246"/>
      <c r="L383" s="246" t="s">
        <v>2388</v>
      </c>
      <c r="M383" s="246"/>
      <c r="N383" s="246"/>
      <c r="O383" s="246"/>
      <c r="P383" s="246"/>
      <c r="R383" s="214" t="s">
        <v>2575</v>
      </c>
      <c r="S383" s="214"/>
      <c r="T383" s="214"/>
      <c r="U383" s="247">
        <v>135</v>
      </c>
    </row>
    <row r="384" spans="2:21">
      <c r="R384" s="214"/>
      <c r="S384" s="214"/>
      <c r="T384" s="214"/>
    </row>
    <row r="385" spans="1:21">
      <c r="B385" s="209" t="s">
        <v>2264</v>
      </c>
      <c r="C385" s="209"/>
      <c r="D385" s="209"/>
      <c r="E385" s="209"/>
      <c r="F385" s="209"/>
      <c r="G385" s="209"/>
      <c r="H385" s="209"/>
      <c r="I385" s="246" t="s">
        <v>2547</v>
      </c>
      <c r="J385" s="246"/>
      <c r="K385" s="246"/>
      <c r="L385" s="246" t="s">
        <v>2273</v>
      </c>
      <c r="M385" s="246"/>
      <c r="N385" s="246"/>
      <c r="O385" s="246"/>
      <c r="P385" s="246"/>
      <c r="R385" s="214" t="s">
        <v>2576</v>
      </c>
      <c r="S385" s="214"/>
      <c r="T385" s="214"/>
      <c r="U385" s="247">
        <v>645</v>
      </c>
    </row>
    <row r="386" spans="1:21">
      <c r="R386" s="214"/>
      <c r="S386" s="214"/>
      <c r="T386" s="214"/>
    </row>
    <row r="387" spans="1:21" ht="6" customHeight="1"/>
    <row r="388" spans="1:21">
      <c r="D388" s="211" t="s">
        <v>2</v>
      </c>
      <c r="F388" s="211" t="s">
        <v>2</v>
      </c>
      <c r="H388" s="211" t="s">
        <v>2</v>
      </c>
      <c r="O388" s="248" t="s">
        <v>2552</v>
      </c>
      <c r="P388" s="248"/>
      <c r="Q388" s="248"/>
      <c r="R388" s="248"/>
      <c r="S388" s="248"/>
      <c r="U388" s="249">
        <v>8864.1</v>
      </c>
    </row>
    <row r="389" spans="1:21">
      <c r="A389" s="245" t="s">
        <v>2577</v>
      </c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</row>
    <row r="390" spans="1:21" ht="6" customHeight="1"/>
    <row r="391" spans="1:21">
      <c r="B391" s="209" t="s">
        <v>2233</v>
      </c>
      <c r="C391" s="209"/>
      <c r="D391" s="209"/>
      <c r="E391" s="209"/>
      <c r="F391" s="209"/>
      <c r="G391" s="209"/>
      <c r="H391" s="209"/>
      <c r="I391" s="246" t="s">
        <v>2578</v>
      </c>
      <c r="J391" s="246"/>
      <c r="K391" s="246"/>
      <c r="L391" s="246" t="s">
        <v>2295</v>
      </c>
      <c r="M391" s="246"/>
      <c r="N391" s="246"/>
      <c r="O391" s="246"/>
      <c r="P391" s="246"/>
      <c r="R391" s="246" t="s">
        <v>2579</v>
      </c>
      <c r="S391" s="246"/>
      <c r="T391" s="246"/>
      <c r="U391" s="247">
        <v>26.65</v>
      </c>
    </row>
    <row r="392" spans="1:21">
      <c r="B392" s="209" t="s">
        <v>2307</v>
      </c>
      <c r="C392" s="209"/>
      <c r="D392" s="209"/>
      <c r="E392" s="209"/>
      <c r="F392" s="209"/>
      <c r="G392" s="209"/>
      <c r="H392" s="209"/>
      <c r="I392" s="246" t="s">
        <v>2578</v>
      </c>
      <c r="J392" s="246"/>
      <c r="K392" s="246"/>
      <c r="L392" s="246" t="s">
        <v>2295</v>
      </c>
      <c r="M392" s="246"/>
      <c r="N392" s="246"/>
      <c r="O392" s="246"/>
      <c r="P392" s="246"/>
      <c r="R392" s="246" t="s">
        <v>2580</v>
      </c>
      <c r="S392" s="246"/>
      <c r="T392" s="246"/>
      <c r="U392" s="247">
        <v>-1.65</v>
      </c>
    </row>
    <row r="393" spans="1:21">
      <c r="B393" s="209" t="s">
        <v>2256</v>
      </c>
      <c r="C393" s="209"/>
      <c r="D393" s="209"/>
      <c r="E393" s="209"/>
      <c r="F393" s="209"/>
      <c r="G393" s="209"/>
      <c r="H393" s="209"/>
      <c r="I393" s="246" t="s">
        <v>2581</v>
      </c>
      <c r="J393" s="246"/>
      <c r="K393" s="246"/>
      <c r="L393" s="246" t="s">
        <v>2250</v>
      </c>
      <c r="M393" s="246"/>
      <c r="N393" s="246"/>
      <c r="O393" s="246"/>
      <c r="P393" s="246"/>
      <c r="R393" s="246" t="s">
        <v>2582</v>
      </c>
      <c r="S393" s="246"/>
      <c r="T393" s="246"/>
      <c r="U393" s="247">
        <v>17.5</v>
      </c>
    </row>
    <row r="394" spans="1:21">
      <c r="B394" s="209" t="s">
        <v>2283</v>
      </c>
      <c r="C394" s="209"/>
      <c r="D394" s="209"/>
      <c r="E394" s="209"/>
      <c r="F394" s="209"/>
      <c r="G394" s="209"/>
      <c r="H394" s="209"/>
      <c r="I394" s="246" t="s">
        <v>2583</v>
      </c>
      <c r="J394" s="246"/>
      <c r="K394" s="246"/>
      <c r="L394" s="246" t="s">
        <v>2250</v>
      </c>
      <c r="M394" s="246"/>
      <c r="N394" s="246"/>
      <c r="O394" s="246"/>
      <c r="P394" s="246"/>
      <c r="R394" s="214" t="s">
        <v>2584</v>
      </c>
      <c r="S394" s="214"/>
      <c r="T394" s="214"/>
      <c r="U394" s="247">
        <v>148.91</v>
      </c>
    </row>
    <row r="395" spans="1:21">
      <c r="R395" s="214"/>
      <c r="S395" s="214"/>
      <c r="T395" s="214"/>
    </row>
    <row r="396" spans="1:21">
      <c r="B396" s="209" t="s">
        <v>2283</v>
      </c>
      <c r="C396" s="209"/>
      <c r="D396" s="209"/>
      <c r="E396" s="209"/>
      <c r="F396" s="209"/>
      <c r="G396" s="209"/>
      <c r="H396" s="209"/>
      <c r="I396" s="246" t="s">
        <v>2585</v>
      </c>
      <c r="J396" s="246"/>
      <c r="K396" s="246"/>
      <c r="L396" s="246" t="s">
        <v>2250</v>
      </c>
      <c r="M396" s="246"/>
      <c r="N396" s="246"/>
      <c r="O396" s="246"/>
      <c r="P396" s="246"/>
      <c r="R396" s="246" t="s">
        <v>2586</v>
      </c>
      <c r="S396" s="246"/>
      <c r="T396" s="246"/>
      <c r="U396" s="247">
        <v>138.19999999999999</v>
      </c>
    </row>
    <row r="397" spans="1:21">
      <c r="B397" s="209" t="s">
        <v>2372</v>
      </c>
      <c r="C397" s="209"/>
      <c r="D397" s="209"/>
      <c r="E397" s="209"/>
      <c r="F397" s="209"/>
      <c r="G397" s="209"/>
      <c r="H397" s="209"/>
      <c r="I397" s="246" t="s">
        <v>2587</v>
      </c>
      <c r="J397" s="246"/>
      <c r="K397" s="246"/>
      <c r="L397" s="246" t="s">
        <v>2588</v>
      </c>
      <c r="M397" s="246"/>
      <c r="N397" s="246"/>
      <c r="O397" s="246"/>
      <c r="P397" s="246"/>
      <c r="R397" s="246" t="s">
        <v>2589</v>
      </c>
      <c r="S397" s="246"/>
      <c r="T397" s="246"/>
      <c r="U397" s="247">
        <v>70</v>
      </c>
    </row>
    <row r="398" spans="1:21" ht="6" customHeight="1"/>
    <row r="399" spans="1:21">
      <c r="D399" s="211" t="s">
        <v>2</v>
      </c>
      <c r="F399" s="211" t="s">
        <v>2</v>
      </c>
      <c r="H399" s="211" t="s">
        <v>2</v>
      </c>
      <c r="O399" s="248" t="s">
        <v>2577</v>
      </c>
      <c r="P399" s="248"/>
      <c r="Q399" s="248"/>
      <c r="R399" s="248"/>
      <c r="S399" s="248"/>
      <c r="U399" s="249">
        <v>399.61</v>
      </c>
    </row>
    <row r="400" spans="1:21">
      <c r="A400" s="245" t="s">
        <v>2590</v>
      </c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</row>
    <row r="401" spans="2:21" ht="6" customHeight="1"/>
    <row r="402" spans="2:21">
      <c r="B402" s="209" t="s">
        <v>2233</v>
      </c>
      <c r="C402" s="209"/>
      <c r="D402" s="209"/>
      <c r="E402" s="209"/>
      <c r="F402" s="209"/>
      <c r="G402" s="209"/>
      <c r="H402" s="209"/>
      <c r="I402" s="246" t="s">
        <v>2553</v>
      </c>
      <c r="J402" s="246"/>
      <c r="K402" s="246"/>
      <c r="L402" s="246" t="s">
        <v>2554</v>
      </c>
      <c r="M402" s="246"/>
      <c r="N402" s="246"/>
      <c r="O402" s="246"/>
      <c r="P402" s="246"/>
      <c r="R402" s="214" t="s">
        <v>2591</v>
      </c>
      <c r="S402" s="214"/>
      <c r="T402" s="214"/>
      <c r="U402" s="247">
        <v>1000</v>
      </c>
    </row>
    <row r="403" spans="2:21">
      <c r="R403" s="214"/>
      <c r="S403" s="214"/>
      <c r="T403" s="214"/>
    </row>
    <row r="404" spans="2:21">
      <c r="B404" s="209" t="s">
        <v>2239</v>
      </c>
      <c r="C404" s="209"/>
      <c r="D404" s="209"/>
      <c r="E404" s="209"/>
      <c r="F404" s="209"/>
      <c r="G404" s="209"/>
      <c r="H404" s="209"/>
      <c r="I404" s="246" t="s">
        <v>2592</v>
      </c>
      <c r="J404" s="246"/>
      <c r="K404" s="246"/>
      <c r="L404" s="246" t="s">
        <v>2250</v>
      </c>
      <c r="M404" s="246"/>
      <c r="N404" s="246"/>
      <c r="O404" s="246"/>
      <c r="P404" s="246"/>
      <c r="R404" s="246" t="s">
        <v>2593</v>
      </c>
      <c r="S404" s="246"/>
      <c r="T404" s="246"/>
      <c r="U404" s="247">
        <v>522.62</v>
      </c>
    </row>
    <row r="405" spans="2:21">
      <c r="B405" s="209" t="s">
        <v>2354</v>
      </c>
      <c r="C405" s="209"/>
      <c r="D405" s="209"/>
      <c r="E405" s="209"/>
      <c r="F405" s="209"/>
      <c r="G405" s="209"/>
      <c r="H405" s="209"/>
      <c r="I405" s="214" t="s">
        <v>2594</v>
      </c>
      <c r="J405" s="214"/>
      <c r="K405" s="214"/>
      <c r="L405" s="246" t="s">
        <v>2588</v>
      </c>
      <c r="M405" s="246"/>
      <c r="N405" s="246"/>
      <c r="O405" s="246"/>
      <c r="P405" s="246"/>
      <c r="R405" s="214" t="s">
        <v>2595</v>
      </c>
      <c r="S405" s="214"/>
      <c r="T405" s="214"/>
      <c r="U405" s="247">
        <v>395</v>
      </c>
    </row>
    <row r="406" spans="2:21">
      <c r="I406" s="214"/>
      <c r="J406" s="214"/>
      <c r="K406" s="214"/>
      <c r="R406" s="214"/>
      <c r="S406" s="214"/>
      <c r="T406" s="214"/>
    </row>
    <row r="407" spans="2:21">
      <c r="B407" s="209" t="s">
        <v>2287</v>
      </c>
      <c r="C407" s="209"/>
      <c r="D407" s="209"/>
      <c r="E407" s="209"/>
      <c r="F407" s="209"/>
      <c r="G407" s="209"/>
      <c r="H407" s="209"/>
      <c r="I407" s="246" t="s">
        <v>2596</v>
      </c>
      <c r="J407" s="246"/>
      <c r="K407" s="246"/>
      <c r="L407" s="246" t="s">
        <v>2250</v>
      </c>
      <c r="M407" s="246"/>
      <c r="N407" s="246"/>
      <c r="O407" s="246"/>
      <c r="P407" s="246"/>
      <c r="R407" s="214" t="s">
        <v>2597</v>
      </c>
      <c r="S407" s="214"/>
      <c r="T407" s="214"/>
      <c r="U407" s="247">
        <v>8.3800000000000008</v>
      </c>
    </row>
    <row r="408" spans="2:21">
      <c r="R408" s="214"/>
      <c r="S408" s="214"/>
      <c r="T408" s="214"/>
    </row>
    <row r="409" spans="2:21">
      <c r="B409" s="209" t="s">
        <v>2313</v>
      </c>
      <c r="C409" s="209"/>
      <c r="D409" s="209"/>
      <c r="E409" s="209"/>
      <c r="F409" s="209"/>
      <c r="G409" s="209"/>
      <c r="H409" s="209"/>
      <c r="I409" s="246" t="s">
        <v>2598</v>
      </c>
      <c r="J409" s="246"/>
      <c r="K409" s="246"/>
      <c r="L409" s="246" t="s">
        <v>2250</v>
      </c>
      <c r="M409" s="246"/>
      <c r="N409" s="246"/>
      <c r="O409" s="246"/>
      <c r="P409" s="246"/>
      <c r="R409" s="214" t="s">
        <v>2599</v>
      </c>
      <c r="S409" s="214"/>
      <c r="T409" s="214"/>
      <c r="U409" s="247">
        <v>249.26</v>
      </c>
    </row>
    <row r="410" spans="2:21">
      <c r="R410" s="214"/>
      <c r="S410" s="214"/>
      <c r="T410" s="214"/>
    </row>
    <row r="411" spans="2:21">
      <c r="B411" s="209" t="s">
        <v>2264</v>
      </c>
      <c r="C411" s="209"/>
      <c r="D411" s="209"/>
      <c r="E411" s="209"/>
      <c r="F411" s="209"/>
      <c r="G411" s="209"/>
      <c r="H411" s="209"/>
      <c r="I411" s="246" t="s">
        <v>2600</v>
      </c>
      <c r="J411" s="246"/>
      <c r="K411" s="246"/>
      <c r="L411" s="246" t="s">
        <v>2388</v>
      </c>
      <c r="M411" s="246"/>
      <c r="N411" s="246"/>
      <c r="O411" s="246"/>
      <c r="P411" s="246"/>
      <c r="R411" s="214" t="s">
        <v>2601</v>
      </c>
      <c r="S411" s="214"/>
      <c r="T411" s="214"/>
      <c r="U411" s="247">
        <v>27</v>
      </c>
    </row>
    <row r="412" spans="2:21">
      <c r="R412" s="214"/>
      <c r="S412" s="214"/>
      <c r="T412" s="214"/>
    </row>
    <row r="413" spans="2:21" ht="6" customHeight="1"/>
    <row r="414" spans="2:21">
      <c r="D414" s="211" t="s">
        <v>2</v>
      </c>
      <c r="F414" s="211" t="s">
        <v>2</v>
      </c>
      <c r="H414" s="211" t="s">
        <v>2</v>
      </c>
      <c r="O414" s="248" t="s">
        <v>2590</v>
      </c>
      <c r="P414" s="248"/>
      <c r="Q414" s="248"/>
      <c r="R414" s="248"/>
      <c r="S414" s="248"/>
      <c r="U414" s="249">
        <v>2202.2600000000002</v>
      </c>
    </row>
    <row r="415" spans="2:21" ht="54.75" customHeight="1"/>
    <row r="416" spans="2:21" ht="11.25" customHeight="1"/>
    <row r="417" spans="1:22" ht="13.5" customHeight="1">
      <c r="A417" s="214" t="s">
        <v>2303</v>
      </c>
      <c r="B417" s="214"/>
      <c r="C417" s="214"/>
      <c r="D417" s="214"/>
      <c r="E417" s="214"/>
      <c r="F417" s="214"/>
      <c r="G417" s="214"/>
      <c r="H417" s="214"/>
      <c r="I417" s="214"/>
      <c r="J417" s="214"/>
      <c r="K417" s="214"/>
      <c r="L417" s="214"/>
      <c r="M417" s="214"/>
      <c r="P417" s="215" t="s">
        <v>2602</v>
      </c>
      <c r="Q417" s="215"/>
      <c r="R417" s="215"/>
      <c r="S417" s="215"/>
      <c r="T417" s="215"/>
      <c r="U417" s="215"/>
      <c r="V417" s="215"/>
    </row>
    <row r="418" spans="1:22" ht="20.25" customHeight="1">
      <c r="A418" s="250" t="s">
        <v>2305</v>
      </c>
      <c r="B418" s="250"/>
      <c r="C418" s="250"/>
      <c r="D418" s="250"/>
      <c r="E418" s="250"/>
      <c r="F418" s="250"/>
      <c r="G418" s="250"/>
      <c r="H418" s="250"/>
      <c r="I418" s="250"/>
      <c r="J418" s="250"/>
      <c r="K418" s="250"/>
      <c r="L418" s="250"/>
      <c r="M418" s="250"/>
      <c r="N418" s="250"/>
      <c r="O418" s="250"/>
      <c r="P418" s="250"/>
      <c r="Q418" s="250"/>
      <c r="R418" s="250"/>
      <c r="S418" s="250"/>
      <c r="T418" s="250"/>
      <c r="U418" s="250"/>
    </row>
    <row r="419" spans="1:22" ht="7.5" customHeight="1"/>
    <row r="420" spans="1:22">
      <c r="A420" s="245" t="s">
        <v>2603</v>
      </c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</row>
    <row r="421" spans="1:22" ht="6" customHeight="1"/>
    <row r="422" spans="1:22">
      <c r="B422" s="209" t="s">
        <v>2354</v>
      </c>
      <c r="C422" s="209"/>
      <c r="D422" s="209"/>
      <c r="E422" s="209"/>
      <c r="F422" s="209"/>
      <c r="G422" s="209"/>
      <c r="H422" s="209"/>
      <c r="I422" s="246" t="s">
        <v>2604</v>
      </c>
      <c r="J422" s="246"/>
      <c r="K422" s="246"/>
      <c r="L422" s="246" t="s">
        <v>2328</v>
      </c>
      <c r="M422" s="246"/>
      <c r="N422" s="246"/>
      <c r="O422" s="246"/>
      <c r="P422" s="246"/>
      <c r="R422" s="214" t="s">
        <v>2605</v>
      </c>
      <c r="S422" s="214"/>
      <c r="T422" s="214"/>
      <c r="U422" s="247">
        <v>18.62</v>
      </c>
    </row>
    <row r="423" spans="1:22">
      <c r="R423" s="214"/>
      <c r="S423" s="214"/>
      <c r="T423" s="214"/>
    </row>
    <row r="424" spans="1:22">
      <c r="B424" s="209" t="s">
        <v>2472</v>
      </c>
      <c r="C424" s="209"/>
      <c r="D424" s="209"/>
      <c r="E424" s="209"/>
      <c r="F424" s="209"/>
      <c r="G424" s="209"/>
      <c r="H424" s="209"/>
      <c r="I424" s="246" t="s">
        <v>2606</v>
      </c>
      <c r="J424" s="246"/>
      <c r="K424" s="246"/>
      <c r="L424" s="246" t="s">
        <v>2250</v>
      </c>
      <c r="M424" s="246"/>
      <c r="N424" s="246"/>
      <c r="O424" s="246"/>
      <c r="P424" s="246"/>
      <c r="R424" s="246" t="s">
        <v>2607</v>
      </c>
      <c r="S424" s="246"/>
      <c r="T424" s="246"/>
      <c r="U424" s="247">
        <v>33.51</v>
      </c>
    </row>
    <row r="425" spans="1:22">
      <c r="B425" s="209" t="s">
        <v>2261</v>
      </c>
      <c r="C425" s="209"/>
      <c r="D425" s="209"/>
      <c r="E425" s="209"/>
      <c r="F425" s="209"/>
      <c r="G425" s="209"/>
      <c r="H425" s="209"/>
      <c r="I425" s="246" t="s">
        <v>2608</v>
      </c>
      <c r="J425" s="246"/>
      <c r="K425" s="246"/>
      <c r="L425" s="246" t="s">
        <v>2250</v>
      </c>
      <c r="M425" s="246"/>
      <c r="N425" s="246"/>
      <c r="O425" s="246"/>
      <c r="P425" s="246"/>
      <c r="R425" s="246" t="s">
        <v>2607</v>
      </c>
      <c r="S425" s="246"/>
      <c r="T425" s="246"/>
      <c r="U425" s="247">
        <v>39.99</v>
      </c>
    </row>
    <row r="426" spans="1:22" ht="6" customHeight="1"/>
    <row r="427" spans="1:22">
      <c r="D427" s="211" t="s">
        <v>2</v>
      </c>
      <c r="F427" s="211" t="s">
        <v>2</v>
      </c>
      <c r="H427" s="211" t="s">
        <v>2</v>
      </c>
      <c r="O427" s="248" t="s">
        <v>2603</v>
      </c>
      <c r="P427" s="248"/>
      <c r="Q427" s="248"/>
      <c r="R427" s="248"/>
      <c r="S427" s="248"/>
      <c r="U427" s="249">
        <v>92.12</v>
      </c>
    </row>
    <row r="428" spans="1:22">
      <c r="A428" s="245" t="s">
        <v>2609</v>
      </c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</row>
    <row r="429" spans="1:22" ht="6" customHeight="1"/>
    <row r="430" spans="1:22">
      <c r="B430" s="209" t="s">
        <v>2362</v>
      </c>
      <c r="C430" s="209"/>
      <c r="D430" s="209"/>
      <c r="E430" s="209"/>
      <c r="F430" s="209"/>
      <c r="G430" s="209"/>
      <c r="H430" s="209"/>
      <c r="I430" s="246" t="s">
        <v>2268</v>
      </c>
      <c r="J430" s="246"/>
      <c r="K430" s="246"/>
      <c r="L430" s="246" t="s">
        <v>2250</v>
      </c>
      <c r="M430" s="246"/>
      <c r="N430" s="246"/>
      <c r="O430" s="246"/>
      <c r="P430" s="246"/>
      <c r="R430" s="214" t="s">
        <v>2610</v>
      </c>
      <c r="S430" s="214"/>
      <c r="T430" s="214"/>
      <c r="U430" s="247">
        <v>39.99</v>
      </c>
    </row>
    <row r="431" spans="1:22">
      <c r="R431" s="214"/>
      <c r="S431" s="214"/>
      <c r="T431" s="214"/>
    </row>
    <row r="432" spans="1:22">
      <c r="B432" s="209" t="s">
        <v>2498</v>
      </c>
      <c r="C432" s="209"/>
      <c r="D432" s="209"/>
      <c r="E432" s="209"/>
      <c r="F432" s="209"/>
      <c r="G432" s="209"/>
      <c r="H432" s="209"/>
      <c r="I432" s="246" t="s">
        <v>2604</v>
      </c>
      <c r="J432" s="246"/>
      <c r="K432" s="246"/>
      <c r="L432" s="246" t="s">
        <v>2328</v>
      </c>
      <c r="M432" s="246"/>
      <c r="N432" s="246"/>
      <c r="O432" s="246"/>
      <c r="P432" s="246"/>
      <c r="R432" s="246" t="s">
        <v>2611</v>
      </c>
      <c r="S432" s="246"/>
      <c r="T432" s="246"/>
      <c r="U432" s="247">
        <v>17.95</v>
      </c>
    </row>
    <row r="433" spans="1:21" ht="6" customHeight="1"/>
    <row r="434" spans="1:21">
      <c r="D434" s="211" t="s">
        <v>2</v>
      </c>
      <c r="F434" s="211" t="s">
        <v>2</v>
      </c>
      <c r="H434" s="211" t="s">
        <v>2</v>
      </c>
      <c r="O434" s="248" t="s">
        <v>2609</v>
      </c>
      <c r="P434" s="248"/>
      <c r="Q434" s="248"/>
      <c r="R434" s="248"/>
      <c r="S434" s="248"/>
      <c r="U434" s="249">
        <v>57.94</v>
      </c>
    </row>
    <row r="435" spans="1:21">
      <c r="A435" s="245" t="s">
        <v>2612</v>
      </c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</row>
    <row r="436" spans="1:21" ht="6" customHeight="1"/>
    <row r="437" spans="1:21">
      <c r="B437" s="209" t="s">
        <v>2239</v>
      </c>
      <c r="C437" s="209"/>
      <c r="D437" s="209"/>
      <c r="E437" s="209"/>
      <c r="F437" s="209"/>
      <c r="G437" s="209"/>
      <c r="H437" s="209"/>
      <c r="I437" s="246" t="s">
        <v>2613</v>
      </c>
      <c r="J437" s="246"/>
      <c r="K437" s="246"/>
      <c r="L437" s="246" t="s">
        <v>2254</v>
      </c>
      <c r="M437" s="246"/>
      <c r="N437" s="246"/>
      <c r="O437" s="246"/>
      <c r="P437" s="246"/>
      <c r="R437" s="214" t="s">
        <v>2614</v>
      </c>
      <c r="S437" s="214"/>
      <c r="T437" s="214"/>
      <c r="U437" s="247">
        <v>19.989999999999998</v>
      </c>
    </row>
    <row r="438" spans="1:21">
      <c r="R438" s="214"/>
      <c r="S438" s="214"/>
      <c r="T438" s="214"/>
    </row>
    <row r="439" spans="1:21">
      <c r="B439" s="209" t="s">
        <v>2239</v>
      </c>
      <c r="C439" s="209"/>
      <c r="D439" s="209"/>
      <c r="E439" s="209"/>
      <c r="F439" s="209"/>
      <c r="G439" s="209"/>
      <c r="H439" s="209"/>
      <c r="I439" s="246" t="s">
        <v>2615</v>
      </c>
      <c r="J439" s="246"/>
      <c r="K439" s="246"/>
      <c r="L439" s="246" t="s">
        <v>2254</v>
      </c>
      <c r="M439" s="246"/>
      <c r="N439" s="246"/>
      <c r="O439" s="246"/>
      <c r="P439" s="246"/>
      <c r="R439" s="214" t="s">
        <v>2616</v>
      </c>
      <c r="S439" s="214"/>
      <c r="T439" s="214"/>
      <c r="U439" s="247">
        <v>319.77999999999997</v>
      </c>
    </row>
    <row r="440" spans="1:21">
      <c r="R440" s="214"/>
      <c r="S440" s="214"/>
      <c r="T440" s="214"/>
    </row>
    <row r="441" spans="1:21">
      <c r="B441" s="209" t="s">
        <v>2243</v>
      </c>
      <c r="C441" s="209"/>
      <c r="D441" s="209"/>
      <c r="E441" s="209"/>
      <c r="F441" s="209"/>
      <c r="G441" s="209"/>
      <c r="H441" s="209"/>
      <c r="I441" s="246" t="s">
        <v>2617</v>
      </c>
      <c r="J441" s="246"/>
      <c r="K441" s="246"/>
      <c r="L441" s="246" t="s">
        <v>2247</v>
      </c>
      <c r="M441" s="246"/>
      <c r="N441" s="246"/>
      <c r="O441" s="246"/>
      <c r="P441" s="246"/>
      <c r="R441" s="214" t="s">
        <v>2618</v>
      </c>
      <c r="S441" s="214"/>
      <c r="T441" s="214"/>
      <c r="U441" s="247">
        <v>88.9</v>
      </c>
    </row>
    <row r="442" spans="1:21">
      <c r="R442" s="214"/>
      <c r="S442" s="214"/>
      <c r="T442" s="214"/>
    </row>
    <row r="443" spans="1:21">
      <c r="B443" s="209" t="s">
        <v>2283</v>
      </c>
      <c r="C443" s="209"/>
      <c r="D443" s="209"/>
      <c r="E443" s="209"/>
      <c r="F443" s="209"/>
      <c r="G443" s="209"/>
      <c r="H443" s="209"/>
      <c r="I443" s="214" t="s">
        <v>2594</v>
      </c>
      <c r="J443" s="214"/>
      <c r="K443" s="214"/>
      <c r="L443" s="246" t="s">
        <v>2295</v>
      </c>
      <c r="M443" s="246"/>
      <c r="N443" s="246"/>
      <c r="O443" s="246"/>
      <c r="P443" s="246"/>
      <c r="R443" s="246" t="s">
        <v>2619</v>
      </c>
      <c r="S443" s="246"/>
      <c r="T443" s="246"/>
      <c r="U443" s="247">
        <v>65</v>
      </c>
    </row>
    <row r="444" spans="1:21">
      <c r="I444" s="214"/>
      <c r="J444" s="214"/>
      <c r="K444" s="214"/>
    </row>
    <row r="445" spans="1:21">
      <c r="B445" s="209" t="s">
        <v>2297</v>
      </c>
      <c r="C445" s="209"/>
      <c r="D445" s="209"/>
      <c r="E445" s="209"/>
      <c r="F445" s="209"/>
      <c r="G445" s="209"/>
      <c r="H445" s="209"/>
      <c r="I445" s="246" t="s">
        <v>2620</v>
      </c>
      <c r="J445" s="246"/>
      <c r="K445" s="246"/>
      <c r="L445" s="246" t="s">
        <v>2388</v>
      </c>
      <c r="M445" s="246"/>
      <c r="N445" s="246"/>
      <c r="O445" s="246"/>
      <c r="P445" s="246"/>
      <c r="R445" s="246" t="s">
        <v>2621</v>
      </c>
      <c r="S445" s="246"/>
      <c r="T445" s="246"/>
      <c r="U445" s="247">
        <v>75</v>
      </c>
    </row>
    <row r="446" spans="1:21" ht="6" customHeight="1"/>
    <row r="447" spans="1:21">
      <c r="D447" s="211" t="s">
        <v>2</v>
      </c>
      <c r="F447" s="211" t="s">
        <v>2</v>
      </c>
      <c r="H447" s="211" t="s">
        <v>2</v>
      </c>
      <c r="O447" s="248" t="s">
        <v>2612</v>
      </c>
      <c r="P447" s="248"/>
      <c r="Q447" s="248"/>
      <c r="R447" s="248"/>
      <c r="S447" s="248"/>
      <c r="U447" s="249">
        <v>568.66999999999996</v>
      </c>
    </row>
    <row r="448" spans="1:21" ht="385.5" customHeight="1"/>
    <row r="449" spans="1:22" ht="11.25" customHeight="1"/>
    <row r="450" spans="1:22" ht="13.5" customHeight="1">
      <c r="A450" s="214" t="s">
        <v>2303</v>
      </c>
      <c r="B450" s="214"/>
      <c r="C450" s="214"/>
      <c r="D450" s="214"/>
      <c r="E450" s="214"/>
      <c r="F450" s="214"/>
      <c r="G450" s="214"/>
      <c r="H450" s="214"/>
      <c r="I450" s="214"/>
      <c r="J450" s="214"/>
      <c r="K450" s="214"/>
      <c r="L450" s="214"/>
      <c r="M450" s="214"/>
      <c r="P450" s="215" t="s">
        <v>2622</v>
      </c>
      <c r="Q450" s="215"/>
      <c r="R450" s="215"/>
      <c r="S450" s="215"/>
      <c r="T450" s="215"/>
      <c r="U450" s="215"/>
      <c r="V450" s="215"/>
    </row>
    <row r="451" spans="1:22" ht="20.25" customHeight="1">
      <c r="A451" s="250" t="s">
        <v>2305</v>
      </c>
      <c r="B451" s="250"/>
      <c r="C451" s="250"/>
      <c r="D451" s="250"/>
      <c r="E451" s="250"/>
      <c r="F451" s="250"/>
      <c r="G451" s="250"/>
      <c r="H451" s="250"/>
      <c r="I451" s="250"/>
      <c r="J451" s="250"/>
      <c r="K451" s="250"/>
      <c r="L451" s="250"/>
      <c r="M451" s="250"/>
      <c r="N451" s="250"/>
      <c r="O451" s="250"/>
      <c r="P451" s="250"/>
      <c r="Q451" s="250"/>
      <c r="R451" s="250"/>
      <c r="S451" s="250"/>
      <c r="T451" s="250"/>
      <c r="U451" s="250"/>
    </row>
    <row r="452" spans="1:22" ht="7.5" customHeight="1"/>
    <row r="453" spans="1:22">
      <c r="A453" s="245" t="s">
        <v>2623</v>
      </c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</row>
    <row r="454" spans="1:22" ht="6" customHeight="1"/>
    <row r="455" spans="1:22">
      <c r="B455" s="209" t="s">
        <v>2624</v>
      </c>
      <c r="C455" s="209"/>
      <c r="D455" s="209"/>
      <c r="E455" s="209"/>
      <c r="F455" s="209"/>
      <c r="G455" s="209"/>
      <c r="H455" s="209"/>
      <c r="I455" s="246" t="s">
        <v>2625</v>
      </c>
      <c r="J455" s="246"/>
      <c r="K455" s="246"/>
      <c r="L455" s="246" t="s">
        <v>2295</v>
      </c>
      <c r="M455" s="246"/>
      <c r="N455" s="246"/>
      <c r="O455" s="246"/>
      <c r="P455" s="246"/>
      <c r="R455" s="246" t="s">
        <v>2626</v>
      </c>
      <c r="S455" s="246"/>
      <c r="T455" s="246"/>
      <c r="U455" s="247">
        <v>7.53</v>
      </c>
    </row>
    <row r="456" spans="1:22">
      <c r="B456" s="209" t="s">
        <v>2233</v>
      </c>
      <c r="C456" s="209"/>
      <c r="D456" s="209"/>
      <c r="E456" s="209"/>
      <c r="F456" s="209"/>
      <c r="G456" s="209"/>
      <c r="H456" s="209"/>
      <c r="I456" s="246" t="s">
        <v>2627</v>
      </c>
      <c r="J456" s="246"/>
      <c r="K456" s="246"/>
      <c r="L456" s="246" t="s">
        <v>2295</v>
      </c>
      <c r="M456" s="246"/>
      <c r="N456" s="246"/>
      <c r="O456" s="246"/>
      <c r="P456" s="246"/>
      <c r="R456" s="246" t="s">
        <v>2628</v>
      </c>
      <c r="S456" s="246"/>
      <c r="T456" s="246"/>
      <c r="U456" s="247">
        <v>-1.65</v>
      </c>
    </row>
    <row r="457" spans="1:22">
      <c r="B457" s="209" t="s">
        <v>2233</v>
      </c>
      <c r="C457" s="209"/>
      <c r="D457" s="209"/>
      <c r="E457" s="209"/>
      <c r="F457" s="209"/>
      <c r="G457" s="209"/>
      <c r="H457" s="209"/>
      <c r="I457" s="246" t="s">
        <v>2629</v>
      </c>
      <c r="J457" s="246"/>
      <c r="K457" s="246"/>
      <c r="L457" s="246" t="s">
        <v>2295</v>
      </c>
      <c r="M457" s="246"/>
      <c r="N457" s="246"/>
      <c r="O457" s="246"/>
      <c r="P457" s="246"/>
      <c r="R457" s="246" t="s">
        <v>2626</v>
      </c>
      <c r="S457" s="246"/>
      <c r="T457" s="246"/>
      <c r="U457" s="247">
        <v>11.98</v>
      </c>
    </row>
    <row r="458" spans="1:22">
      <c r="B458" s="209" t="s">
        <v>2239</v>
      </c>
      <c r="C458" s="209"/>
      <c r="D458" s="209"/>
      <c r="E458" s="209"/>
      <c r="F458" s="209"/>
      <c r="G458" s="209"/>
      <c r="H458" s="209"/>
      <c r="I458" s="246" t="s">
        <v>2630</v>
      </c>
      <c r="J458" s="246"/>
      <c r="K458" s="246"/>
      <c r="L458" s="246" t="s">
        <v>2295</v>
      </c>
      <c r="M458" s="246"/>
      <c r="N458" s="246"/>
      <c r="O458" s="246"/>
      <c r="P458" s="246"/>
      <c r="R458" s="246" t="s">
        <v>2626</v>
      </c>
      <c r="S458" s="246"/>
      <c r="T458" s="246"/>
      <c r="U458" s="247">
        <v>364.05</v>
      </c>
    </row>
    <row r="459" spans="1:22">
      <c r="B459" s="209" t="s">
        <v>2239</v>
      </c>
      <c r="C459" s="209"/>
      <c r="D459" s="209"/>
      <c r="E459" s="209"/>
      <c r="F459" s="209"/>
      <c r="G459" s="209"/>
      <c r="H459" s="209"/>
      <c r="I459" s="246" t="s">
        <v>2631</v>
      </c>
      <c r="J459" s="246"/>
      <c r="K459" s="246"/>
      <c r="L459" s="246" t="s">
        <v>2235</v>
      </c>
      <c r="M459" s="246"/>
      <c r="N459" s="246"/>
      <c r="O459" s="246"/>
      <c r="P459" s="246"/>
      <c r="R459" s="214" t="s">
        <v>2632</v>
      </c>
      <c r="S459" s="214"/>
      <c r="T459" s="214"/>
      <c r="U459" s="247">
        <v>78.95</v>
      </c>
    </row>
    <row r="460" spans="1:22">
      <c r="R460" s="214"/>
      <c r="S460" s="214"/>
      <c r="T460" s="214"/>
    </row>
    <row r="461" spans="1:22">
      <c r="B461" s="209" t="s">
        <v>2239</v>
      </c>
      <c r="C461" s="209"/>
      <c r="D461" s="209"/>
      <c r="E461" s="209"/>
      <c r="F461" s="209"/>
      <c r="G461" s="209"/>
      <c r="H461" s="209"/>
      <c r="I461" s="246" t="s">
        <v>2633</v>
      </c>
      <c r="J461" s="246"/>
      <c r="K461" s="246"/>
      <c r="L461" s="246" t="s">
        <v>2250</v>
      </c>
      <c r="M461" s="246"/>
      <c r="N461" s="246"/>
      <c r="O461" s="246"/>
      <c r="P461" s="246"/>
      <c r="R461" s="246" t="s">
        <v>2634</v>
      </c>
      <c r="S461" s="246"/>
      <c r="T461" s="246"/>
      <c r="U461" s="247">
        <v>63.53</v>
      </c>
    </row>
    <row r="462" spans="1:22">
      <c r="B462" s="209" t="s">
        <v>2307</v>
      </c>
      <c r="C462" s="209"/>
      <c r="D462" s="209"/>
      <c r="E462" s="209"/>
      <c r="F462" s="209"/>
      <c r="G462" s="209"/>
      <c r="H462" s="209"/>
      <c r="I462" s="246" t="s">
        <v>2635</v>
      </c>
      <c r="J462" s="246"/>
      <c r="K462" s="246"/>
      <c r="L462" s="246" t="s">
        <v>2247</v>
      </c>
      <c r="M462" s="246"/>
      <c r="N462" s="246"/>
      <c r="O462" s="246"/>
      <c r="P462" s="246"/>
      <c r="R462" s="246" t="s">
        <v>2636</v>
      </c>
      <c r="S462" s="246"/>
      <c r="T462" s="246"/>
      <c r="U462" s="247">
        <v>25.78</v>
      </c>
    </row>
    <row r="463" spans="1:22">
      <c r="B463" s="209" t="s">
        <v>2307</v>
      </c>
      <c r="C463" s="209"/>
      <c r="D463" s="209"/>
      <c r="E463" s="209"/>
      <c r="F463" s="209"/>
      <c r="G463" s="209"/>
      <c r="H463" s="209"/>
      <c r="I463" s="246" t="s">
        <v>2637</v>
      </c>
      <c r="J463" s="246"/>
      <c r="K463" s="246"/>
      <c r="L463" s="246" t="s">
        <v>2295</v>
      </c>
      <c r="M463" s="246"/>
      <c r="N463" s="246"/>
      <c r="O463" s="246"/>
      <c r="P463" s="246"/>
      <c r="R463" s="246" t="s">
        <v>2626</v>
      </c>
      <c r="S463" s="246"/>
      <c r="T463" s="246"/>
      <c r="U463" s="247">
        <v>9.4700000000000006</v>
      </c>
    </row>
    <row r="464" spans="1:22">
      <c r="B464" s="209" t="s">
        <v>2307</v>
      </c>
      <c r="C464" s="209"/>
      <c r="D464" s="209"/>
      <c r="E464" s="209"/>
      <c r="F464" s="209"/>
      <c r="G464" s="209"/>
      <c r="H464" s="209"/>
      <c r="I464" s="246" t="s">
        <v>2638</v>
      </c>
      <c r="J464" s="246"/>
      <c r="K464" s="246"/>
      <c r="L464" s="246" t="s">
        <v>2247</v>
      </c>
      <c r="M464" s="246"/>
      <c r="N464" s="246"/>
      <c r="O464" s="246"/>
      <c r="P464" s="246"/>
      <c r="R464" s="246" t="s">
        <v>2639</v>
      </c>
      <c r="S464" s="246"/>
      <c r="T464" s="246"/>
      <c r="U464" s="247">
        <v>40</v>
      </c>
    </row>
    <row r="465" spans="2:21">
      <c r="B465" s="209" t="s">
        <v>2307</v>
      </c>
      <c r="C465" s="209"/>
      <c r="D465" s="209"/>
      <c r="E465" s="209"/>
      <c r="F465" s="209"/>
      <c r="G465" s="209"/>
      <c r="H465" s="209"/>
      <c r="I465" s="246" t="s">
        <v>2640</v>
      </c>
      <c r="J465" s="246"/>
      <c r="K465" s="246"/>
      <c r="L465" s="246" t="s">
        <v>2295</v>
      </c>
      <c r="M465" s="246"/>
      <c r="N465" s="246"/>
      <c r="O465" s="246"/>
      <c r="P465" s="246"/>
      <c r="R465" s="214" t="s">
        <v>2641</v>
      </c>
      <c r="S465" s="214"/>
      <c r="T465" s="214"/>
      <c r="U465" s="247">
        <v>46</v>
      </c>
    </row>
    <row r="466" spans="2:21">
      <c r="R466" s="214"/>
      <c r="S466" s="214"/>
      <c r="T466" s="214"/>
    </row>
    <row r="467" spans="2:21">
      <c r="B467" s="209" t="s">
        <v>2275</v>
      </c>
      <c r="C467" s="209"/>
      <c r="D467" s="209"/>
      <c r="E467" s="209"/>
      <c r="F467" s="209"/>
      <c r="G467" s="209"/>
      <c r="H467" s="209"/>
      <c r="I467" s="246" t="s">
        <v>2642</v>
      </c>
      <c r="J467" s="246"/>
      <c r="K467" s="246"/>
      <c r="L467" s="246" t="s">
        <v>2247</v>
      </c>
      <c r="M467" s="246"/>
      <c r="N467" s="246"/>
      <c r="O467" s="246"/>
      <c r="P467" s="246"/>
      <c r="R467" s="214" t="s">
        <v>2643</v>
      </c>
      <c r="S467" s="214"/>
      <c r="T467" s="214"/>
      <c r="U467" s="247">
        <v>105</v>
      </c>
    </row>
    <row r="468" spans="2:21">
      <c r="R468" s="214"/>
      <c r="S468" s="214"/>
      <c r="T468" s="214"/>
    </row>
    <row r="469" spans="2:21">
      <c r="B469" s="209" t="s">
        <v>2354</v>
      </c>
      <c r="C469" s="209"/>
      <c r="D469" s="209"/>
      <c r="E469" s="209"/>
      <c r="F469" s="209"/>
      <c r="G469" s="209"/>
      <c r="H469" s="209"/>
      <c r="I469" s="246" t="s">
        <v>2644</v>
      </c>
      <c r="J469" s="246"/>
      <c r="K469" s="246"/>
      <c r="L469" s="246" t="s">
        <v>2349</v>
      </c>
      <c r="M469" s="246"/>
      <c r="N469" s="246"/>
      <c r="O469" s="246"/>
      <c r="P469" s="246"/>
      <c r="R469" s="246" t="s">
        <v>2645</v>
      </c>
      <c r="S469" s="246"/>
      <c r="T469" s="246"/>
      <c r="U469" s="247">
        <v>24.55</v>
      </c>
    </row>
    <row r="470" spans="2:21">
      <c r="B470" s="209" t="s">
        <v>2243</v>
      </c>
      <c r="C470" s="209"/>
      <c r="D470" s="209"/>
      <c r="E470" s="209"/>
      <c r="F470" s="209"/>
      <c r="G470" s="209"/>
      <c r="H470" s="209"/>
      <c r="I470" s="246" t="s">
        <v>2646</v>
      </c>
      <c r="J470" s="246"/>
      <c r="K470" s="246"/>
      <c r="L470" s="246" t="s">
        <v>2295</v>
      </c>
      <c r="M470" s="246"/>
      <c r="N470" s="246"/>
      <c r="O470" s="246"/>
      <c r="P470" s="246"/>
      <c r="R470" s="246" t="s">
        <v>2626</v>
      </c>
      <c r="S470" s="246"/>
      <c r="T470" s="246"/>
      <c r="U470" s="247">
        <v>37.89</v>
      </c>
    </row>
    <row r="471" spans="2:21">
      <c r="B471" s="209" t="s">
        <v>2243</v>
      </c>
      <c r="C471" s="209"/>
      <c r="D471" s="209"/>
      <c r="E471" s="209"/>
      <c r="F471" s="209"/>
      <c r="G471" s="209"/>
      <c r="H471" s="209"/>
      <c r="I471" s="246" t="s">
        <v>2647</v>
      </c>
      <c r="J471" s="246"/>
      <c r="K471" s="246"/>
      <c r="L471" s="246" t="s">
        <v>2295</v>
      </c>
      <c r="M471" s="246"/>
      <c r="N471" s="246"/>
      <c r="O471" s="246"/>
      <c r="P471" s="246"/>
      <c r="R471" s="246" t="s">
        <v>2626</v>
      </c>
      <c r="S471" s="246"/>
      <c r="T471" s="246"/>
      <c r="U471" s="247">
        <v>67.489999999999995</v>
      </c>
    </row>
    <row r="472" spans="2:21">
      <c r="B472" s="209" t="s">
        <v>2245</v>
      </c>
      <c r="C472" s="209"/>
      <c r="D472" s="209"/>
      <c r="E472" s="209"/>
      <c r="F472" s="209"/>
      <c r="G472" s="209"/>
      <c r="H472" s="209"/>
      <c r="I472" s="246" t="s">
        <v>2627</v>
      </c>
      <c r="J472" s="246"/>
      <c r="K472" s="246"/>
      <c r="L472" s="246" t="s">
        <v>2295</v>
      </c>
      <c r="M472" s="246"/>
      <c r="N472" s="246"/>
      <c r="O472" s="246"/>
      <c r="P472" s="246"/>
      <c r="R472" s="246" t="s">
        <v>2626</v>
      </c>
      <c r="S472" s="246"/>
      <c r="T472" s="246"/>
      <c r="U472" s="247">
        <v>83.28</v>
      </c>
    </row>
    <row r="473" spans="2:21">
      <c r="B473" s="209" t="s">
        <v>2245</v>
      </c>
      <c r="C473" s="209"/>
      <c r="D473" s="209"/>
      <c r="E473" s="209"/>
      <c r="F473" s="209"/>
      <c r="G473" s="209"/>
      <c r="H473" s="209"/>
      <c r="I473" s="246" t="s">
        <v>2648</v>
      </c>
      <c r="J473" s="246"/>
      <c r="K473" s="246"/>
      <c r="L473" s="246" t="s">
        <v>2250</v>
      </c>
      <c r="M473" s="246"/>
      <c r="N473" s="246"/>
      <c r="O473" s="246"/>
      <c r="P473" s="246"/>
      <c r="R473" s="246" t="s">
        <v>2649</v>
      </c>
      <c r="S473" s="246"/>
      <c r="T473" s="246"/>
      <c r="U473" s="247">
        <v>59</v>
      </c>
    </row>
    <row r="474" spans="2:21">
      <c r="B474" s="209" t="s">
        <v>2252</v>
      </c>
      <c r="C474" s="209"/>
      <c r="D474" s="209"/>
      <c r="E474" s="209"/>
      <c r="F474" s="209"/>
      <c r="G474" s="209"/>
      <c r="H474" s="209"/>
      <c r="I474" s="246" t="s">
        <v>2644</v>
      </c>
      <c r="J474" s="246"/>
      <c r="K474" s="246"/>
      <c r="L474" s="246" t="s">
        <v>2349</v>
      </c>
      <c r="M474" s="246"/>
      <c r="N474" s="246"/>
      <c r="O474" s="246"/>
      <c r="P474" s="246"/>
      <c r="R474" s="246" t="s">
        <v>2650</v>
      </c>
      <c r="S474" s="246"/>
      <c r="T474" s="246"/>
      <c r="U474" s="247">
        <v>12.45</v>
      </c>
    </row>
    <row r="475" spans="2:21">
      <c r="B475" s="209" t="s">
        <v>2283</v>
      </c>
      <c r="C475" s="209"/>
      <c r="D475" s="209"/>
      <c r="E475" s="209"/>
      <c r="F475" s="209"/>
      <c r="G475" s="209"/>
      <c r="H475" s="209"/>
      <c r="I475" s="246" t="s">
        <v>2635</v>
      </c>
      <c r="J475" s="246"/>
      <c r="K475" s="246"/>
      <c r="L475" s="246" t="s">
        <v>2247</v>
      </c>
      <c r="M475" s="246"/>
      <c r="N475" s="246"/>
      <c r="O475" s="246"/>
      <c r="P475" s="246"/>
      <c r="R475" s="214" t="s">
        <v>2651</v>
      </c>
      <c r="S475" s="214"/>
      <c r="T475" s="214"/>
      <c r="U475" s="247">
        <v>17.899999999999999</v>
      </c>
    </row>
    <row r="476" spans="2:21">
      <c r="R476" s="214"/>
      <c r="S476" s="214"/>
      <c r="T476" s="214"/>
    </row>
    <row r="477" spans="2:21">
      <c r="B477" s="209" t="s">
        <v>2283</v>
      </c>
      <c r="C477" s="209"/>
      <c r="D477" s="209"/>
      <c r="E477" s="209"/>
      <c r="F477" s="209"/>
      <c r="G477" s="209"/>
      <c r="H477" s="209"/>
      <c r="I477" s="246" t="s">
        <v>2652</v>
      </c>
      <c r="J477" s="246"/>
      <c r="K477" s="246"/>
      <c r="L477" s="246" t="s">
        <v>2653</v>
      </c>
      <c r="M477" s="246"/>
      <c r="N477" s="246"/>
      <c r="O477" s="246"/>
      <c r="P477" s="246"/>
      <c r="R477" s="246" t="s">
        <v>2626</v>
      </c>
      <c r="S477" s="246"/>
      <c r="T477" s="246"/>
      <c r="U477" s="247">
        <v>58.8</v>
      </c>
    </row>
    <row r="478" spans="2:21">
      <c r="B478" s="209" t="s">
        <v>2472</v>
      </c>
      <c r="C478" s="209"/>
      <c r="D478" s="209"/>
      <c r="E478" s="209"/>
      <c r="F478" s="209"/>
      <c r="G478" s="209"/>
      <c r="H478" s="209"/>
      <c r="I478" s="246" t="s">
        <v>2654</v>
      </c>
      <c r="J478" s="246"/>
      <c r="K478" s="246"/>
      <c r="L478" s="246" t="s">
        <v>2295</v>
      </c>
      <c r="M478" s="246"/>
      <c r="N478" s="246"/>
      <c r="O478" s="246"/>
      <c r="P478" s="246"/>
      <c r="R478" s="246" t="s">
        <v>2655</v>
      </c>
      <c r="S478" s="246"/>
      <c r="T478" s="246"/>
      <c r="U478" s="247">
        <v>112.95</v>
      </c>
    </row>
    <row r="479" spans="2:21">
      <c r="B479" s="209" t="s">
        <v>2473</v>
      </c>
      <c r="C479" s="209"/>
      <c r="D479" s="209"/>
      <c r="E479" s="209"/>
      <c r="F479" s="209"/>
      <c r="G479" s="209"/>
      <c r="H479" s="209"/>
      <c r="I479" s="246" t="s">
        <v>2644</v>
      </c>
      <c r="J479" s="246"/>
      <c r="K479" s="246"/>
      <c r="L479" s="246" t="s">
        <v>2349</v>
      </c>
      <c r="M479" s="246"/>
      <c r="N479" s="246"/>
      <c r="O479" s="246"/>
      <c r="P479" s="246"/>
      <c r="R479" s="246" t="s">
        <v>2645</v>
      </c>
      <c r="S479" s="246"/>
      <c r="T479" s="246"/>
      <c r="U479" s="247">
        <v>25.7</v>
      </c>
    </row>
    <row r="480" spans="2:21">
      <c r="B480" s="209" t="s">
        <v>2287</v>
      </c>
      <c r="C480" s="209"/>
      <c r="D480" s="209"/>
      <c r="E480" s="209"/>
      <c r="F480" s="209"/>
      <c r="G480" s="209"/>
      <c r="H480" s="209"/>
      <c r="I480" s="246" t="s">
        <v>2656</v>
      </c>
      <c r="J480" s="246"/>
      <c r="K480" s="246"/>
      <c r="L480" s="246" t="s">
        <v>2295</v>
      </c>
      <c r="M480" s="246"/>
      <c r="N480" s="246"/>
      <c r="O480" s="246"/>
      <c r="P480" s="246"/>
      <c r="R480" s="246" t="s">
        <v>2657</v>
      </c>
      <c r="S480" s="246"/>
      <c r="T480" s="246"/>
      <c r="U480" s="247">
        <v>84.99</v>
      </c>
    </row>
    <row r="481" spans="2:21">
      <c r="B481" s="209" t="s">
        <v>2313</v>
      </c>
      <c r="C481" s="209"/>
      <c r="D481" s="209"/>
      <c r="E481" s="209"/>
      <c r="F481" s="209"/>
      <c r="G481" s="209"/>
      <c r="H481" s="209"/>
      <c r="I481" s="246" t="s">
        <v>2644</v>
      </c>
      <c r="J481" s="246"/>
      <c r="K481" s="246"/>
      <c r="L481" s="246" t="s">
        <v>2349</v>
      </c>
      <c r="M481" s="246"/>
      <c r="N481" s="246"/>
      <c r="O481" s="246"/>
      <c r="P481" s="246"/>
      <c r="R481" s="246" t="s">
        <v>2645</v>
      </c>
      <c r="S481" s="246"/>
      <c r="T481" s="246"/>
      <c r="U481" s="247">
        <v>116.93</v>
      </c>
    </row>
    <row r="482" spans="2:21">
      <c r="B482" s="209" t="s">
        <v>2362</v>
      </c>
      <c r="C482" s="209"/>
      <c r="D482" s="209"/>
      <c r="E482" s="209"/>
      <c r="F482" s="209"/>
      <c r="G482" s="209"/>
      <c r="H482" s="209"/>
      <c r="I482" s="246" t="s">
        <v>2644</v>
      </c>
      <c r="J482" s="246"/>
      <c r="K482" s="246"/>
      <c r="L482" s="246" t="s">
        <v>2349</v>
      </c>
      <c r="M482" s="246"/>
      <c r="N482" s="246"/>
      <c r="O482" s="246"/>
      <c r="P482" s="246"/>
      <c r="R482" s="246" t="s">
        <v>2645</v>
      </c>
      <c r="S482" s="246"/>
      <c r="T482" s="246"/>
      <c r="U482" s="247">
        <v>1.32</v>
      </c>
    </row>
    <row r="483" spans="2:21">
      <c r="B483" s="209" t="s">
        <v>2378</v>
      </c>
      <c r="C483" s="209"/>
      <c r="D483" s="209"/>
      <c r="E483" s="209"/>
      <c r="F483" s="209"/>
      <c r="G483" s="209"/>
      <c r="H483" s="209"/>
      <c r="I483" s="246" t="s">
        <v>2309</v>
      </c>
      <c r="J483" s="246"/>
      <c r="K483" s="246"/>
      <c r="L483" s="246" t="s">
        <v>2295</v>
      </c>
      <c r="M483" s="246"/>
      <c r="N483" s="246"/>
      <c r="O483" s="246"/>
      <c r="P483" s="246"/>
      <c r="R483" s="246" t="s">
        <v>2658</v>
      </c>
      <c r="S483" s="246"/>
      <c r="T483" s="246"/>
      <c r="U483" s="247">
        <v>2145.1999999999998</v>
      </c>
    </row>
    <row r="484" spans="2:21">
      <c r="B484" s="209" t="s">
        <v>2378</v>
      </c>
      <c r="C484" s="209"/>
      <c r="D484" s="209"/>
      <c r="E484" s="209"/>
      <c r="F484" s="209"/>
      <c r="G484" s="209"/>
      <c r="H484" s="209"/>
      <c r="I484" s="246" t="s">
        <v>2659</v>
      </c>
      <c r="J484" s="246"/>
      <c r="K484" s="246"/>
      <c r="L484" s="246" t="s">
        <v>2295</v>
      </c>
      <c r="M484" s="246"/>
      <c r="N484" s="246"/>
      <c r="O484" s="246"/>
      <c r="P484" s="246"/>
      <c r="R484" s="246" t="s">
        <v>2660</v>
      </c>
      <c r="S484" s="246"/>
      <c r="T484" s="246"/>
      <c r="U484" s="247">
        <v>68.89</v>
      </c>
    </row>
    <row r="485" spans="2:21">
      <c r="B485" s="209" t="s">
        <v>2378</v>
      </c>
      <c r="C485" s="209"/>
      <c r="D485" s="209"/>
      <c r="E485" s="209"/>
      <c r="F485" s="209"/>
      <c r="G485" s="209"/>
      <c r="H485" s="209"/>
      <c r="I485" s="246" t="s">
        <v>2661</v>
      </c>
      <c r="J485" s="246"/>
      <c r="K485" s="246"/>
      <c r="L485" s="246" t="s">
        <v>2400</v>
      </c>
      <c r="M485" s="246"/>
      <c r="N485" s="246"/>
      <c r="O485" s="246"/>
      <c r="P485" s="246"/>
      <c r="R485" s="214" t="s">
        <v>2662</v>
      </c>
      <c r="S485" s="214"/>
      <c r="T485" s="214"/>
      <c r="U485" s="247">
        <v>99</v>
      </c>
    </row>
    <row r="486" spans="2:21">
      <c r="R486" s="214"/>
      <c r="S486" s="214"/>
      <c r="T486" s="214"/>
    </row>
    <row r="487" spans="2:21">
      <c r="B487" s="209" t="s">
        <v>2378</v>
      </c>
      <c r="C487" s="209"/>
      <c r="D487" s="209"/>
      <c r="E487" s="209"/>
      <c r="F487" s="209"/>
      <c r="G487" s="209"/>
      <c r="H487" s="209"/>
      <c r="I487" s="246" t="s">
        <v>2659</v>
      </c>
      <c r="J487" s="246"/>
      <c r="K487" s="246"/>
      <c r="L487" s="246" t="s">
        <v>2295</v>
      </c>
      <c r="M487" s="246"/>
      <c r="N487" s="246"/>
      <c r="O487" s="246"/>
      <c r="P487" s="246"/>
      <c r="R487" s="246" t="s">
        <v>2663</v>
      </c>
      <c r="S487" s="246"/>
      <c r="T487" s="246"/>
      <c r="U487" s="247">
        <v>120.61</v>
      </c>
    </row>
    <row r="488" spans="2:21">
      <c r="B488" s="209" t="s">
        <v>2363</v>
      </c>
      <c r="C488" s="209"/>
      <c r="D488" s="209"/>
      <c r="E488" s="209"/>
      <c r="F488" s="209"/>
      <c r="G488" s="209"/>
      <c r="H488" s="209"/>
      <c r="I488" s="246" t="s">
        <v>2644</v>
      </c>
      <c r="J488" s="246"/>
      <c r="K488" s="246"/>
      <c r="L488" s="246" t="s">
        <v>2349</v>
      </c>
      <c r="M488" s="246"/>
      <c r="N488" s="246"/>
      <c r="O488" s="246"/>
      <c r="P488" s="246"/>
      <c r="R488" s="246" t="s">
        <v>2645</v>
      </c>
      <c r="S488" s="246"/>
      <c r="T488" s="246"/>
      <c r="U488" s="247">
        <v>16.7</v>
      </c>
    </row>
    <row r="489" spans="2:21">
      <c r="B489" s="209" t="s">
        <v>2297</v>
      </c>
      <c r="C489" s="209"/>
      <c r="D489" s="209"/>
      <c r="E489" s="209"/>
      <c r="F489" s="209"/>
      <c r="G489" s="209"/>
      <c r="H489" s="209"/>
      <c r="I489" s="246" t="s">
        <v>2627</v>
      </c>
      <c r="J489" s="246"/>
      <c r="K489" s="246"/>
      <c r="L489" s="246" t="s">
        <v>2295</v>
      </c>
      <c r="M489" s="246"/>
      <c r="N489" s="246"/>
      <c r="O489" s="246"/>
      <c r="P489" s="246"/>
      <c r="R489" s="246" t="s">
        <v>2626</v>
      </c>
      <c r="S489" s="246"/>
      <c r="T489" s="246"/>
      <c r="U489" s="247">
        <v>85.74</v>
      </c>
    </row>
    <row r="490" spans="2:21">
      <c r="B490" s="209" t="s">
        <v>2297</v>
      </c>
      <c r="C490" s="209"/>
      <c r="D490" s="209"/>
      <c r="E490" s="209"/>
      <c r="F490" s="209"/>
      <c r="G490" s="209"/>
      <c r="H490" s="209"/>
      <c r="I490" s="246" t="s">
        <v>2644</v>
      </c>
      <c r="J490" s="246"/>
      <c r="K490" s="246"/>
      <c r="L490" s="246" t="s">
        <v>2349</v>
      </c>
      <c r="M490" s="246"/>
      <c r="N490" s="246"/>
      <c r="O490" s="246"/>
      <c r="P490" s="246"/>
      <c r="R490" s="246" t="s">
        <v>2645</v>
      </c>
      <c r="S490" s="246"/>
      <c r="T490" s="246"/>
      <c r="U490" s="247">
        <v>199.9</v>
      </c>
    </row>
    <row r="491" spans="2:21">
      <c r="B491" s="209" t="s">
        <v>2297</v>
      </c>
      <c r="C491" s="209"/>
      <c r="D491" s="209"/>
      <c r="E491" s="209"/>
      <c r="F491" s="209"/>
      <c r="G491" s="209"/>
      <c r="H491" s="209"/>
      <c r="I491" s="246" t="s">
        <v>2644</v>
      </c>
      <c r="J491" s="246"/>
      <c r="K491" s="246"/>
      <c r="L491" s="246" t="s">
        <v>2349</v>
      </c>
      <c r="M491" s="246"/>
      <c r="N491" s="246"/>
      <c r="O491" s="246"/>
      <c r="P491" s="246"/>
      <c r="R491" s="246" t="s">
        <v>2645</v>
      </c>
      <c r="S491" s="246"/>
      <c r="T491" s="246"/>
      <c r="U491" s="247">
        <v>10.56</v>
      </c>
    </row>
    <row r="492" spans="2:21">
      <c r="B492" s="209" t="s">
        <v>2336</v>
      </c>
      <c r="C492" s="209"/>
      <c r="D492" s="209"/>
      <c r="E492" s="209"/>
      <c r="F492" s="209"/>
      <c r="G492" s="209"/>
      <c r="H492" s="209"/>
      <c r="I492" s="246" t="s">
        <v>2664</v>
      </c>
      <c r="J492" s="246"/>
      <c r="K492" s="246"/>
      <c r="L492" s="246" t="s">
        <v>2388</v>
      </c>
      <c r="M492" s="246"/>
      <c r="N492" s="246"/>
      <c r="O492" s="246"/>
      <c r="P492" s="246"/>
      <c r="R492" s="246" t="s">
        <v>2665</v>
      </c>
      <c r="S492" s="246"/>
      <c r="T492" s="246"/>
      <c r="U492" s="247">
        <v>100</v>
      </c>
    </row>
    <row r="493" spans="2:21">
      <c r="B493" s="209" t="s">
        <v>2336</v>
      </c>
      <c r="C493" s="209"/>
      <c r="D493" s="209"/>
      <c r="E493" s="209"/>
      <c r="F493" s="209"/>
      <c r="G493" s="209"/>
      <c r="H493" s="209"/>
      <c r="I493" s="246" t="s">
        <v>2644</v>
      </c>
      <c r="J493" s="246"/>
      <c r="K493" s="246"/>
      <c r="L493" s="246" t="s">
        <v>2349</v>
      </c>
      <c r="M493" s="246"/>
      <c r="N493" s="246"/>
      <c r="O493" s="246"/>
      <c r="P493" s="246"/>
      <c r="R493" s="246" t="s">
        <v>2650</v>
      </c>
      <c r="S493" s="246"/>
      <c r="T493" s="246"/>
      <c r="U493" s="247">
        <v>39.799999999999997</v>
      </c>
    </row>
    <row r="494" spans="2:21">
      <c r="B494" s="209" t="s">
        <v>2336</v>
      </c>
      <c r="C494" s="209"/>
      <c r="D494" s="209"/>
      <c r="E494" s="209"/>
      <c r="F494" s="209"/>
      <c r="G494" s="209"/>
      <c r="H494" s="209"/>
      <c r="I494" s="246" t="s">
        <v>2666</v>
      </c>
      <c r="J494" s="246"/>
      <c r="K494" s="246"/>
      <c r="L494" s="246" t="s">
        <v>2295</v>
      </c>
      <c r="M494" s="246"/>
      <c r="N494" s="246"/>
      <c r="O494" s="246"/>
      <c r="P494" s="246"/>
      <c r="R494" s="246" t="s">
        <v>2626</v>
      </c>
      <c r="S494" s="246"/>
      <c r="T494" s="246"/>
      <c r="U494" s="247">
        <v>44.62</v>
      </c>
    </row>
    <row r="495" spans="2:21">
      <c r="B495" s="209" t="s">
        <v>2259</v>
      </c>
      <c r="C495" s="209"/>
      <c r="D495" s="209"/>
      <c r="E495" s="209"/>
      <c r="F495" s="209"/>
      <c r="G495" s="209"/>
      <c r="H495" s="209"/>
      <c r="I495" s="246" t="s">
        <v>2667</v>
      </c>
      <c r="J495" s="246"/>
      <c r="K495" s="246"/>
      <c r="L495" s="246" t="s">
        <v>2295</v>
      </c>
      <c r="M495" s="246"/>
      <c r="N495" s="246"/>
      <c r="O495" s="246"/>
      <c r="P495" s="246"/>
      <c r="R495" s="246" t="s">
        <v>2668</v>
      </c>
      <c r="S495" s="246"/>
      <c r="T495" s="246"/>
      <c r="U495" s="247">
        <v>65</v>
      </c>
    </row>
    <row r="496" spans="2:21">
      <c r="B496" s="209" t="s">
        <v>2372</v>
      </c>
      <c r="C496" s="209"/>
      <c r="D496" s="209"/>
      <c r="E496" s="209"/>
      <c r="F496" s="209"/>
      <c r="G496" s="209"/>
      <c r="H496" s="209"/>
      <c r="I496" s="246" t="s">
        <v>2644</v>
      </c>
      <c r="J496" s="246"/>
      <c r="K496" s="246"/>
      <c r="L496" s="246" t="s">
        <v>2349</v>
      </c>
      <c r="M496" s="246"/>
      <c r="N496" s="246"/>
      <c r="O496" s="246"/>
      <c r="P496" s="246"/>
      <c r="R496" s="246" t="s">
        <v>2645</v>
      </c>
      <c r="S496" s="246"/>
      <c r="T496" s="246"/>
      <c r="U496" s="247">
        <v>26.8</v>
      </c>
    </row>
    <row r="497" spans="1:22">
      <c r="B497" s="209" t="s">
        <v>2372</v>
      </c>
      <c r="C497" s="209"/>
      <c r="D497" s="209"/>
      <c r="E497" s="209"/>
      <c r="F497" s="209"/>
      <c r="G497" s="209"/>
      <c r="H497" s="209"/>
      <c r="I497" s="246" t="s">
        <v>2669</v>
      </c>
      <c r="J497" s="246"/>
      <c r="K497" s="246"/>
      <c r="L497" s="246" t="s">
        <v>2295</v>
      </c>
      <c r="M497" s="246"/>
      <c r="N497" s="246"/>
      <c r="O497" s="246"/>
      <c r="P497" s="246"/>
      <c r="R497" s="246" t="s">
        <v>2657</v>
      </c>
      <c r="S497" s="246"/>
      <c r="T497" s="246"/>
      <c r="U497" s="247">
        <v>509.94</v>
      </c>
    </row>
    <row r="498" spans="1:22">
      <c r="B498" s="209" t="s">
        <v>2670</v>
      </c>
      <c r="C498" s="209"/>
      <c r="D498" s="209"/>
      <c r="E498" s="209"/>
      <c r="F498" s="209"/>
      <c r="G498" s="209"/>
      <c r="H498" s="209"/>
      <c r="I498" s="246" t="s">
        <v>2671</v>
      </c>
      <c r="J498" s="246"/>
      <c r="K498" s="246"/>
      <c r="L498" s="246" t="s">
        <v>2295</v>
      </c>
      <c r="M498" s="246"/>
      <c r="N498" s="246"/>
      <c r="O498" s="246"/>
      <c r="P498" s="246"/>
      <c r="R498" s="246" t="s">
        <v>2672</v>
      </c>
      <c r="S498" s="246"/>
      <c r="T498" s="246"/>
      <c r="U498" s="247">
        <v>120</v>
      </c>
    </row>
    <row r="499" spans="1:22">
      <c r="B499" s="209" t="s">
        <v>2261</v>
      </c>
      <c r="C499" s="209"/>
      <c r="D499" s="209"/>
      <c r="E499" s="209"/>
      <c r="F499" s="209"/>
      <c r="G499" s="209"/>
      <c r="H499" s="209"/>
      <c r="I499" s="246" t="s">
        <v>2673</v>
      </c>
      <c r="J499" s="246"/>
      <c r="K499" s="246"/>
      <c r="L499" s="246" t="s">
        <v>2235</v>
      </c>
      <c r="M499" s="246"/>
      <c r="N499" s="246"/>
      <c r="O499" s="246"/>
      <c r="P499" s="246"/>
      <c r="R499" s="214" t="s">
        <v>2674</v>
      </c>
      <c r="S499" s="214"/>
      <c r="T499" s="214"/>
      <c r="U499" s="247">
        <v>197.91</v>
      </c>
    </row>
    <row r="500" spans="1:22">
      <c r="R500" s="214"/>
      <c r="S500" s="214"/>
      <c r="T500" s="214"/>
    </row>
    <row r="501" spans="1:22">
      <c r="B501" s="209" t="s">
        <v>2264</v>
      </c>
      <c r="C501" s="209"/>
      <c r="D501" s="209"/>
      <c r="E501" s="209"/>
      <c r="F501" s="209"/>
      <c r="G501" s="209"/>
      <c r="H501" s="209"/>
      <c r="I501" s="246" t="s">
        <v>2635</v>
      </c>
      <c r="J501" s="246"/>
      <c r="K501" s="246"/>
      <c r="L501" s="246" t="s">
        <v>2295</v>
      </c>
      <c r="M501" s="246"/>
      <c r="N501" s="246"/>
      <c r="O501" s="246"/>
      <c r="P501" s="246"/>
      <c r="R501" s="246" t="s">
        <v>2675</v>
      </c>
      <c r="S501" s="246"/>
      <c r="T501" s="246"/>
      <c r="U501" s="247">
        <v>58.56</v>
      </c>
    </row>
    <row r="502" spans="1:22" ht="6" customHeight="1"/>
    <row r="503" spans="1:22">
      <c r="D503" s="211" t="s">
        <v>2</v>
      </c>
      <c r="F503" s="211" t="s">
        <v>2</v>
      </c>
      <c r="H503" s="211" t="s">
        <v>2</v>
      </c>
      <c r="O503" s="248" t="s">
        <v>2623</v>
      </c>
      <c r="P503" s="248"/>
      <c r="Q503" s="248"/>
      <c r="R503" s="248"/>
      <c r="S503" s="248"/>
      <c r="U503" s="249">
        <v>5363.12</v>
      </c>
    </row>
    <row r="504" spans="1:22" ht="101.25" customHeight="1"/>
    <row r="505" spans="1:22" ht="11.25" customHeight="1"/>
    <row r="506" spans="1:22" ht="13.5" customHeight="1">
      <c r="A506" s="214" t="s">
        <v>2303</v>
      </c>
      <c r="B506" s="214"/>
      <c r="C506" s="214"/>
      <c r="D506" s="214"/>
      <c r="E506" s="214"/>
      <c r="F506" s="214"/>
      <c r="G506" s="214"/>
      <c r="H506" s="214"/>
      <c r="I506" s="214"/>
      <c r="J506" s="214"/>
      <c r="K506" s="214"/>
      <c r="L506" s="214"/>
      <c r="M506" s="214"/>
      <c r="P506" s="215" t="s">
        <v>2676</v>
      </c>
      <c r="Q506" s="215"/>
      <c r="R506" s="215"/>
      <c r="S506" s="215"/>
      <c r="T506" s="215"/>
      <c r="U506" s="215"/>
      <c r="V506" s="215"/>
    </row>
    <row r="507" spans="1:22" ht="20.25" customHeight="1">
      <c r="A507" s="250" t="s">
        <v>2305</v>
      </c>
      <c r="B507" s="250"/>
      <c r="C507" s="250"/>
      <c r="D507" s="250"/>
      <c r="E507" s="250"/>
      <c r="F507" s="250"/>
      <c r="G507" s="250"/>
      <c r="H507" s="250"/>
      <c r="I507" s="250"/>
      <c r="J507" s="250"/>
      <c r="K507" s="250"/>
      <c r="L507" s="250"/>
      <c r="M507" s="250"/>
      <c r="N507" s="250"/>
      <c r="O507" s="250"/>
      <c r="P507" s="250"/>
      <c r="Q507" s="250"/>
      <c r="R507" s="250"/>
      <c r="S507" s="250"/>
      <c r="T507" s="250"/>
      <c r="U507" s="250"/>
    </row>
    <row r="508" spans="1:22" ht="7.5" customHeight="1"/>
    <row r="509" spans="1:22">
      <c r="A509" s="245" t="s">
        <v>2677</v>
      </c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</row>
    <row r="510" spans="1:22" ht="6" customHeight="1"/>
    <row r="511" spans="1:22">
      <c r="B511" s="209" t="s">
        <v>2233</v>
      </c>
      <c r="C511" s="209"/>
      <c r="D511" s="209"/>
      <c r="E511" s="209"/>
      <c r="F511" s="209"/>
      <c r="G511" s="209"/>
      <c r="H511" s="209"/>
      <c r="I511" s="246" t="s">
        <v>2678</v>
      </c>
      <c r="J511" s="246"/>
      <c r="K511" s="246"/>
      <c r="L511" s="246" t="s">
        <v>2400</v>
      </c>
      <c r="M511" s="246"/>
      <c r="N511" s="246"/>
      <c r="O511" s="246"/>
      <c r="P511" s="246"/>
      <c r="R511" s="246" t="s">
        <v>2679</v>
      </c>
      <c r="S511" s="246"/>
      <c r="T511" s="246"/>
      <c r="U511" s="247">
        <v>80</v>
      </c>
    </row>
    <row r="512" spans="1:22">
      <c r="B512" s="209" t="s">
        <v>2233</v>
      </c>
      <c r="C512" s="209"/>
      <c r="D512" s="209"/>
      <c r="E512" s="209"/>
      <c r="F512" s="209"/>
      <c r="G512" s="209"/>
      <c r="H512" s="209"/>
      <c r="I512" s="246" t="s">
        <v>2680</v>
      </c>
      <c r="J512" s="246"/>
      <c r="K512" s="246"/>
      <c r="L512" s="246" t="s">
        <v>2349</v>
      </c>
      <c r="M512" s="246"/>
      <c r="N512" s="246"/>
      <c r="O512" s="246"/>
      <c r="P512" s="246"/>
      <c r="R512" s="214" t="s">
        <v>2681</v>
      </c>
      <c r="S512" s="214"/>
      <c r="T512" s="214"/>
      <c r="U512" s="247">
        <v>6.3</v>
      </c>
    </row>
    <row r="513" spans="2:21">
      <c r="R513" s="214"/>
      <c r="S513" s="214"/>
      <c r="T513" s="214"/>
    </row>
    <row r="514" spans="2:21">
      <c r="B514" s="209" t="s">
        <v>2239</v>
      </c>
      <c r="C514" s="209"/>
      <c r="D514" s="209"/>
      <c r="E514" s="209"/>
      <c r="F514" s="209"/>
      <c r="G514" s="209"/>
      <c r="H514" s="209"/>
      <c r="I514" s="214" t="s">
        <v>2682</v>
      </c>
      <c r="J514" s="214"/>
      <c r="K514" s="214"/>
      <c r="L514" s="246" t="s">
        <v>2683</v>
      </c>
      <c r="M514" s="246"/>
      <c r="N514" s="246"/>
      <c r="O514" s="246"/>
      <c r="P514" s="246"/>
      <c r="R514" s="246" t="s">
        <v>2684</v>
      </c>
      <c r="S514" s="246"/>
      <c r="T514" s="246"/>
      <c r="U514" s="247">
        <v>146.25</v>
      </c>
    </row>
    <row r="515" spans="2:21">
      <c r="I515" s="214"/>
      <c r="J515" s="214"/>
      <c r="K515" s="214"/>
    </row>
    <row r="516" spans="2:21">
      <c r="B516" s="209" t="s">
        <v>2239</v>
      </c>
      <c r="C516" s="209"/>
      <c r="D516" s="209"/>
      <c r="E516" s="209"/>
      <c r="F516" s="209"/>
      <c r="G516" s="209"/>
      <c r="H516" s="209"/>
      <c r="I516" s="246" t="s">
        <v>2685</v>
      </c>
      <c r="J516" s="246"/>
      <c r="K516" s="246"/>
      <c r="L516" s="246" t="s">
        <v>2683</v>
      </c>
      <c r="M516" s="246"/>
      <c r="N516" s="246"/>
      <c r="O516" s="246"/>
      <c r="P516" s="246"/>
      <c r="R516" s="246" t="s">
        <v>2684</v>
      </c>
      <c r="S516" s="246"/>
      <c r="T516" s="246"/>
      <c r="U516" s="247">
        <v>26.25</v>
      </c>
    </row>
    <row r="517" spans="2:21">
      <c r="B517" s="209" t="s">
        <v>2239</v>
      </c>
      <c r="C517" s="209"/>
      <c r="D517" s="209"/>
      <c r="E517" s="209"/>
      <c r="F517" s="209"/>
      <c r="G517" s="209"/>
      <c r="H517" s="209"/>
      <c r="I517" s="246" t="s">
        <v>2686</v>
      </c>
      <c r="J517" s="246"/>
      <c r="K517" s="246"/>
      <c r="L517" s="246" t="s">
        <v>2687</v>
      </c>
      <c r="M517" s="246"/>
      <c r="N517" s="246"/>
      <c r="O517" s="246"/>
      <c r="P517" s="246"/>
      <c r="R517" s="246" t="s">
        <v>2688</v>
      </c>
      <c r="S517" s="246"/>
      <c r="T517" s="246"/>
      <c r="U517" s="247">
        <v>64.75</v>
      </c>
    </row>
    <row r="518" spans="2:21">
      <c r="B518" s="209" t="s">
        <v>2239</v>
      </c>
      <c r="C518" s="209"/>
      <c r="D518" s="209"/>
      <c r="E518" s="209"/>
      <c r="F518" s="209"/>
      <c r="G518" s="209"/>
      <c r="H518" s="209"/>
      <c r="I518" s="246" t="s">
        <v>2309</v>
      </c>
      <c r="J518" s="246"/>
      <c r="K518" s="246"/>
      <c r="L518" s="246" t="s">
        <v>2295</v>
      </c>
      <c r="M518" s="246"/>
      <c r="N518" s="246"/>
      <c r="O518" s="246"/>
      <c r="P518" s="246"/>
      <c r="R518" s="214" t="s">
        <v>2689</v>
      </c>
      <c r="S518" s="214"/>
      <c r="T518" s="214"/>
      <c r="U518" s="247">
        <v>32.979999999999997</v>
      </c>
    </row>
    <row r="519" spans="2:21">
      <c r="R519" s="214"/>
      <c r="S519" s="214"/>
      <c r="T519" s="214"/>
    </row>
    <row r="520" spans="2:21">
      <c r="B520" s="209" t="s">
        <v>2239</v>
      </c>
      <c r="C520" s="209"/>
      <c r="D520" s="209"/>
      <c r="E520" s="209"/>
      <c r="F520" s="209"/>
      <c r="G520" s="209"/>
      <c r="H520" s="209"/>
      <c r="I520" s="246" t="s">
        <v>2690</v>
      </c>
      <c r="J520" s="246"/>
      <c r="K520" s="246"/>
      <c r="L520" s="246" t="s">
        <v>2349</v>
      </c>
      <c r="M520" s="246"/>
      <c r="N520" s="246"/>
      <c r="O520" s="246"/>
      <c r="P520" s="246"/>
      <c r="R520" s="214" t="s">
        <v>2681</v>
      </c>
      <c r="S520" s="214"/>
      <c r="T520" s="214"/>
      <c r="U520" s="247">
        <v>15.76</v>
      </c>
    </row>
    <row r="521" spans="2:21">
      <c r="R521" s="214"/>
      <c r="S521" s="214"/>
      <c r="T521" s="214"/>
    </row>
    <row r="522" spans="2:21">
      <c r="B522" s="209" t="s">
        <v>2307</v>
      </c>
      <c r="C522" s="209"/>
      <c r="D522" s="209"/>
      <c r="E522" s="209"/>
      <c r="F522" s="209"/>
      <c r="G522" s="209"/>
      <c r="H522" s="209"/>
      <c r="I522" s="246" t="s">
        <v>2691</v>
      </c>
      <c r="J522" s="246"/>
      <c r="K522" s="246"/>
      <c r="L522" s="246" t="s">
        <v>2349</v>
      </c>
      <c r="M522" s="246"/>
      <c r="N522" s="246"/>
      <c r="O522" s="246"/>
      <c r="P522" s="246"/>
      <c r="R522" s="214" t="s">
        <v>2681</v>
      </c>
      <c r="S522" s="214"/>
      <c r="T522" s="214"/>
      <c r="U522" s="247">
        <v>12.8</v>
      </c>
    </row>
    <row r="523" spans="2:21">
      <c r="R523" s="214"/>
      <c r="S523" s="214"/>
      <c r="T523" s="214"/>
    </row>
    <row r="524" spans="2:21">
      <c r="B524" s="209" t="s">
        <v>2275</v>
      </c>
      <c r="C524" s="209"/>
      <c r="D524" s="209"/>
      <c r="E524" s="209"/>
      <c r="F524" s="209"/>
      <c r="G524" s="209"/>
      <c r="H524" s="209"/>
      <c r="I524" s="246" t="s">
        <v>2680</v>
      </c>
      <c r="J524" s="246"/>
      <c r="K524" s="246"/>
      <c r="L524" s="246" t="s">
        <v>2349</v>
      </c>
      <c r="M524" s="246"/>
      <c r="N524" s="246"/>
      <c r="O524" s="246"/>
      <c r="P524" s="246"/>
      <c r="R524" s="214" t="s">
        <v>2681</v>
      </c>
      <c r="S524" s="214"/>
      <c r="T524" s="214"/>
      <c r="U524" s="247">
        <v>2.1</v>
      </c>
    </row>
    <row r="525" spans="2:21">
      <c r="R525" s="214"/>
      <c r="S525" s="214"/>
      <c r="T525" s="214"/>
    </row>
    <row r="526" spans="2:21">
      <c r="B526" s="209" t="s">
        <v>2241</v>
      </c>
      <c r="C526" s="209"/>
      <c r="D526" s="209"/>
      <c r="E526" s="209"/>
      <c r="F526" s="209"/>
      <c r="G526" s="209"/>
      <c r="H526" s="209"/>
      <c r="I526" s="246" t="s">
        <v>2691</v>
      </c>
      <c r="J526" s="246"/>
      <c r="K526" s="246"/>
      <c r="L526" s="246" t="s">
        <v>2349</v>
      </c>
      <c r="M526" s="246"/>
      <c r="N526" s="246"/>
      <c r="O526" s="246"/>
      <c r="P526" s="246"/>
      <c r="R526" s="214" t="s">
        <v>2681</v>
      </c>
      <c r="S526" s="214"/>
      <c r="T526" s="214"/>
      <c r="U526" s="247">
        <v>35.56</v>
      </c>
    </row>
    <row r="527" spans="2:21">
      <c r="R527" s="214"/>
      <c r="S527" s="214"/>
      <c r="T527" s="214"/>
    </row>
    <row r="528" spans="2:21">
      <c r="B528" s="209" t="s">
        <v>2354</v>
      </c>
      <c r="C528" s="209"/>
      <c r="D528" s="209"/>
      <c r="E528" s="209"/>
      <c r="F528" s="209"/>
      <c r="G528" s="209"/>
      <c r="H528" s="209"/>
      <c r="I528" s="246" t="s">
        <v>2692</v>
      </c>
      <c r="J528" s="246"/>
      <c r="K528" s="246"/>
      <c r="L528" s="246" t="s">
        <v>2295</v>
      </c>
      <c r="M528" s="246"/>
      <c r="N528" s="246"/>
      <c r="O528" s="246"/>
      <c r="P528" s="246"/>
      <c r="R528" s="246" t="s">
        <v>2693</v>
      </c>
      <c r="S528" s="246"/>
      <c r="T528" s="246"/>
      <c r="U528" s="247">
        <v>44.96</v>
      </c>
    </row>
    <row r="529" spans="2:21">
      <c r="B529" s="209" t="s">
        <v>2243</v>
      </c>
      <c r="C529" s="209"/>
      <c r="D529" s="209"/>
      <c r="E529" s="209"/>
      <c r="F529" s="209"/>
      <c r="G529" s="209"/>
      <c r="H529" s="209"/>
      <c r="I529" s="246" t="s">
        <v>2694</v>
      </c>
      <c r="J529" s="246"/>
      <c r="K529" s="246"/>
      <c r="L529" s="246" t="s">
        <v>2250</v>
      </c>
      <c r="M529" s="246"/>
      <c r="N529" s="246"/>
      <c r="O529" s="246"/>
      <c r="P529" s="246"/>
      <c r="R529" s="246" t="s">
        <v>2695</v>
      </c>
      <c r="S529" s="246"/>
      <c r="T529" s="246"/>
      <c r="U529" s="247">
        <v>399.95</v>
      </c>
    </row>
    <row r="530" spans="2:21">
      <c r="B530" s="209" t="s">
        <v>2243</v>
      </c>
      <c r="C530" s="209"/>
      <c r="D530" s="209"/>
      <c r="E530" s="209"/>
      <c r="F530" s="209"/>
      <c r="G530" s="209"/>
      <c r="H530" s="209"/>
      <c r="I530" s="246" t="s">
        <v>2696</v>
      </c>
      <c r="J530" s="246"/>
      <c r="K530" s="246"/>
      <c r="L530" s="246" t="s">
        <v>2250</v>
      </c>
      <c r="M530" s="246"/>
      <c r="N530" s="246"/>
      <c r="O530" s="246"/>
      <c r="P530" s="246"/>
      <c r="R530" s="246" t="s">
        <v>2302</v>
      </c>
      <c r="S530" s="246"/>
      <c r="T530" s="246"/>
      <c r="U530" s="247">
        <v>19.82</v>
      </c>
    </row>
    <row r="531" spans="2:21">
      <c r="B531" s="209" t="s">
        <v>2243</v>
      </c>
      <c r="C531" s="209"/>
      <c r="D531" s="209"/>
      <c r="E531" s="209"/>
      <c r="F531" s="209"/>
      <c r="G531" s="209"/>
      <c r="H531" s="209"/>
      <c r="I531" s="246" t="s">
        <v>2697</v>
      </c>
      <c r="J531" s="246"/>
      <c r="K531" s="246"/>
      <c r="L531" s="246" t="s">
        <v>2295</v>
      </c>
      <c r="M531" s="246"/>
      <c r="N531" s="246"/>
      <c r="O531" s="246"/>
      <c r="P531" s="246"/>
      <c r="R531" s="214" t="s">
        <v>2698</v>
      </c>
      <c r="S531" s="214"/>
      <c r="T531" s="214"/>
      <c r="U531" s="247">
        <v>69.48</v>
      </c>
    </row>
    <row r="532" spans="2:21">
      <c r="R532" s="214"/>
      <c r="S532" s="214"/>
      <c r="T532" s="214"/>
    </row>
    <row r="533" spans="2:21">
      <c r="B533" s="209" t="s">
        <v>2243</v>
      </c>
      <c r="C533" s="209"/>
      <c r="D533" s="209"/>
      <c r="E533" s="209"/>
      <c r="F533" s="209"/>
      <c r="G533" s="209"/>
      <c r="H533" s="209"/>
      <c r="I533" s="246" t="s">
        <v>2686</v>
      </c>
      <c r="J533" s="246"/>
      <c r="K533" s="246"/>
      <c r="L533" s="246" t="s">
        <v>2683</v>
      </c>
      <c r="M533" s="246"/>
      <c r="N533" s="246"/>
      <c r="O533" s="246"/>
      <c r="P533" s="246"/>
      <c r="R533" s="214" t="s">
        <v>2699</v>
      </c>
      <c r="S533" s="214"/>
      <c r="T533" s="214"/>
      <c r="U533" s="247">
        <v>173.59</v>
      </c>
    </row>
    <row r="534" spans="2:21">
      <c r="R534" s="214"/>
      <c r="S534" s="214"/>
      <c r="T534" s="214"/>
    </row>
    <row r="535" spans="2:21">
      <c r="B535" s="209" t="s">
        <v>2243</v>
      </c>
      <c r="C535" s="209"/>
      <c r="D535" s="209"/>
      <c r="E535" s="209"/>
      <c r="F535" s="209"/>
      <c r="G535" s="209"/>
      <c r="H535" s="209"/>
      <c r="I535" s="246" t="s">
        <v>2700</v>
      </c>
      <c r="J535" s="246"/>
      <c r="K535" s="246"/>
      <c r="L535" s="246" t="s">
        <v>2687</v>
      </c>
      <c r="M535" s="246"/>
      <c r="N535" s="246"/>
      <c r="O535" s="246"/>
      <c r="P535" s="246"/>
      <c r="R535" s="246" t="s">
        <v>2688</v>
      </c>
      <c r="S535" s="246"/>
      <c r="T535" s="246"/>
      <c r="U535" s="247">
        <v>119.92</v>
      </c>
    </row>
    <row r="536" spans="2:21">
      <c r="B536" s="209" t="s">
        <v>2243</v>
      </c>
      <c r="C536" s="209"/>
      <c r="D536" s="209"/>
      <c r="E536" s="209"/>
      <c r="F536" s="209"/>
      <c r="G536" s="209"/>
      <c r="H536" s="209"/>
      <c r="I536" s="246" t="s">
        <v>2700</v>
      </c>
      <c r="J536" s="246"/>
      <c r="K536" s="246"/>
      <c r="L536" s="246" t="s">
        <v>2250</v>
      </c>
      <c r="M536" s="246"/>
      <c r="N536" s="246"/>
      <c r="O536" s="246"/>
      <c r="P536" s="246"/>
      <c r="R536" s="246" t="s">
        <v>2302</v>
      </c>
      <c r="S536" s="246"/>
      <c r="T536" s="246"/>
      <c r="U536" s="247">
        <v>144.72</v>
      </c>
    </row>
    <row r="537" spans="2:21">
      <c r="B537" s="209" t="s">
        <v>2243</v>
      </c>
      <c r="C537" s="209"/>
      <c r="D537" s="209"/>
      <c r="E537" s="209"/>
      <c r="F537" s="209"/>
      <c r="G537" s="209"/>
      <c r="H537" s="209"/>
      <c r="I537" s="246" t="s">
        <v>2680</v>
      </c>
      <c r="J537" s="246"/>
      <c r="K537" s="246"/>
      <c r="L537" s="246" t="s">
        <v>2349</v>
      </c>
      <c r="M537" s="246"/>
      <c r="N537" s="246"/>
      <c r="O537" s="246"/>
      <c r="P537" s="246"/>
      <c r="R537" s="214" t="s">
        <v>2681</v>
      </c>
      <c r="S537" s="214"/>
      <c r="T537" s="214"/>
      <c r="U537" s="247">
        <v>2.1</v>
      </c>
    </row>
    <row r="538" spans="2:21">
      <c r="R538" s="214"/>
      <c r="S538" s="214"/>
      <c r="T538" s="214"/>
    </row>
    <row r="539" spans="2:21">
      <c r="B539" s="209" t="s">
        <v>2245</v>
      </c>
      <c r="C539" s="209"/>
      <c r="D539" s="209"/>
      <c r="E539" s="209"/>
      <c r="F539" s="209"/>
      <c r="G539" s="209"/>
      <c r="H539" s="209"/>
      <c r="I539" s="246" t="s">
        <v>2694</v>
      </c>
      <c r="J539" s="246"/>
      <c r="K539" s="246"/>
      <c r="L539" s="246" t="s">
        <v>2250</v>
      </c>
      <c r="M539" s="246"/>
      <c r="N539" s="246"/>
      <c r="O539" s="246"/>
      <c r="P539" s="246"/>
      <c r="R539" s="246" t="s">
        <v>2695</v>
      </c>
      <c r="S539" s="246"/>
      <c r="T539" s="246"/>
      <c r="U539" s="247">
        <v>579.98</v>
      </c>
    </row>
    <row r="540" spans="2:21">
      <c r="B540" s="209" t="s">
        <v>2245</v>
      </c>
      <c r="C540" s="209"/>
      <c r="D540" s="209"/>
      <c r="E540" s="209"/>
      <c r="F540" s="209"/>
      <c r="G540" s="209"/>
      <c r="H540" s="209"/>
      <c r="I540" s="246" t="s">
        <v>2701</v>
      </c>
      <c r="J540" s="246"/>
      <c r="K540" s="246"/>
      <c r="L540" s="246" t="s">
        <v>2250</v>
      </c>
      <c r="M540" s="246"/>
      <c r="N540" s="246"/>
      <c r="O540" s="246"/>
      <c r="P540" s="246"/>
      <c r="R540" s="246" t="s">
        <v>2695</v>
      </c>
      <c r="S540" s="246"/>
      <c r="T540" s="246"/>
      <c r="U540" s="247">
        <v>115</v>
      </c>
    </row>
    <row r="541" spans="2:21">
      <c r="B541" s="209" t="s">
        <v>2245</v>
      </c>
      <c r="C541" s="209"/>
      <c r="D541" s="209"/>
      <c r="E541" s="209"/>
      <c r="F541" s="209"/>
      <c r="G541" s="209"/>
      <c r="H541" s="209"/>
      <c r="I541" s="246" t="s">
        <v>2691</v>
      </c>
      <c r="J541" s="246"/>
      <c r="K541" s="246"/>
      <c r="L541" s="246" t="s">
        <v>2349</v>
      </c>
      <c r="M541" s="246"/>
      <c r="N541" s="246"/>
      <c r="O541" s="246"/>
      <c r="P541" s="246"/>
      <c r="R541" s="214" t="s">
        <v>2681</v>
      </c>
      <c r="S541" s="214"/>
      <c r="T541" s="214"/>
      <c r="U541" s="247">
        <v>2.1</v>
      </c>
    </row>
    <row r="542" spans="2:21">
      <c r="R542" s="214"/>
      <c r="S542" s="214"/>
      <c r="T542" s="214"/>
    </row>
    <row r="543" spans="2:21">
      <c r="B543" s="209" t="s">
        <v>2252</v>
      </c>
      <c r="C543" s="209"/>
      <c r="D543" s="209"/>
      <c r="E543" s="209"/>
      <c r="F543" s="209"/>
      <c r="G543" s="209"/>
      <c r="H543" s="209"/>
      <c r="I543" s="246" t="s">
        <v>2691</v>
      </c>
      <c r="J543" s="246"/>
      <c r="K543" s="246"/>
      <c r="L543" s="246" t="s">
        <v>2349</v>
      </c>
      <c r="M543" s="246"/>
      <c r="N543" s="246"/>
      <c r="O543" s="246"/>
      <c r="P543" s="246"/>
      <c r="R543" s="214" t="s">
        <v>2681</v>
      </c>
      <c r="S543" s="214"/>
      <c r="T543" s="214"/>
      <c r="U543" s="247">
        <v>17.8</v>
      </c>
    </row>
    <row r="544" spans="2:21">
      <c r="R544" s="214"/>
      <c r="S544" s="214"/>
      <c r="T544" s="214"/>
    </row>
    <row r="545" spans="2:21">
      <c r="B545" s="209" t="s">
        <v>2256</v>
      </c>
      <c r="C545" s="209"/>
      <c r="D545" s="209"/>
      <c r="E545" s="209"/>
      <c r="F545" s="209"/>
      <c r="G545" s="209"/>
      <c r="H545" s="209"/>
      <c r="I545" s="246" t="s">
        <v>2702</v>
      </c>
      <c r="J545" s="246"/>
      <c r="K545" s="246"/>
      <c r="L545" s="246" t="s">
        <v>2400</v>
      </c>
      <c r="M545" s="246"/>
      <c r="N545" s="246"/>
      <c r="O545" s="246"/>
      <c r="P545" s="246"/>
      <c r="R545" s="246" t="s">
        <v>2703</v>
      </c>
      <c r="S545" s="246"/>
      <c r="T545" s="246"/>
      <c r="U545" s="247">
        <v>29.44</v>
      </c>
    </row>
    <row r="546" spans="2:21">
      <c r="B546" s="209" t="s">
        <v>2256</v>
      </c>
      <c r="C546" s="209"/>
      <c r="D546" s="209"/>
      <c r="E546" s="209"/>
      <c r="F546" s="209"/>
      <c r="G546" s="209"/>
      <c r="H546" s="209"/>
      <c r="I546" s="246" t="s">
        <v>2680</v>
      </c>
      <c r="J546" s="246"/>
      <c r="K546" s="246"/>
      <c r="L546" s="246" t="s">
        <v>2349</v>
      </c>
      <c r="M546" s="246"/>
      <c r="N546" s="246"/>
      <c r="O546" s="246"/>
      <c r="P546" s="246"/>
      <c r="R546" s="214" t="s">
        <v>2681</v>
      </c>
      <c r="S546" s="214"/>
      <c r="T546" s="214"/>
      <c r="U546" s="247">
        <v>6.5</v>
      </c>
    </row>
    <row r="547" spans="2:21">
      <c r="R547" s="214"/>
      <c r="S547" s="214"/>
      <c r="T547" s="214"/>
    </row>
    <row r="548" spans="2:21">
      <c r="B548" s="209" t="s">
        <v>2283</v>
      </c>
      <c r="C548" s="209"/>
      <c r="D548" s="209"/>
      <c r="E548" s="209"/>
      <c r="F548" s="209"/>
      <c r="G548" s="209"/>
      <c r="H548" s="209"/>
      <c r="I548" s="246" t="s">
        <v>2680</v>
      </c>
      <c r="J548" s="246"/>
      <c r="K548" s="246"/>
      <c r="L548" s="246" t="s">
        <v>2349</v>
      </c>
      <c r="M548" s="246"/>
      <c r="N548" s="246"/>
      <c r="O548" s="246"/>
      <c r="P548" s="246"/>
      <c r="R548" s="214" t="s">
        <v>2681</v>
      </c>
      <c r="S548" s="214"/>
      <c r="T548" s="214"/>
      <c r="U548" s="247">
        <v>25.5</v>
      </c>
    </row>
    <row r="549" spans="2:21">
      <c r="R549" s="214"/>
      <c r="S549" s="214"/>
      <c r="T549" s="214"/>
    </row>
    <row r="550" spans="2:21">
      <c r="B550" s="209" t="s">
        <v>2287</v>
      </c>
      <c r="C550" s="209"/>
      <c r="D550" s="209"/>
      <c r="E550" s="209"/>
      <c r="F550" s="209"/>
      <c r="G550" s="209"/>
      <c r="H550" s="209"/>
      <c r="I550" s="214" t="s">
        <v>2682</v>
      </c>
      <c r="J550" s="214"/>
      <c r="K550" s="214"/>
      <c r="L550" s="246" t="s">
        <v>2683</v>
      </c>
      <c r="M550" s="246"/>
      <c r="N550" s="246"/>
      <c r="O550" s="246"/>
      <c r="P550" s="246"/>
      <c r="R550" s="246" t="s">
        <v>2684</v>
      </c>
      <c r="S550" s="246"/>
      <c r="T550" s="246"/>
      <c r="U550" s="247">
        <v>36</v>
      </c>
    </row>
    <row r="551" spans="2:21">
      <c r="I551" s="214"/>
      <c r="J551" s="214"/>
      <c r="K551" s="214"/>
    </row>
    <row r="552" spans="2:21">
      <c r="B552" s="209" t="s">
        <v>2287</v>
      </c>
      <c r="C552" s="209"/>
      <c r="D552" s="209"/>
      <c r="E552" s="209"/>
      <c r="F552" s="209"/>
      <c r="G552" s="209"/>
      <c r="H552" s="209"/>
      <c r="I552" s="214" t="s">
        <v>2682</v>
      </c>
      <c r="J552" s="214"/>
      <c r="K552" s="214"/>
      <c r="L552" s="246" t="s">
        <v>2683</v>
      </c>
      <c r="M552" s="246"/>
      <c r="N552" s="246"/>
      <c r="O552" s="246"/>
      <c r="P552" s="246"/>
      <c r="R552" s="246" t="s">
        <v>2684</v>
      </c>
      <c r="S552" s="246"/>
      <c r="T552" s="246"/>
      <c r="U552" s="247">
        <v>4</v>
      </c>
    </row>
    <row r="553" spans="2:21">
      <c r="I553" s="214"/>
      <c r="J553" s="214"/>
      <c r="K553" s="214"/>
    </row>
    <row r="554" spans="2:21">
      <c r="B554" s="209" t="s">
        <v>2287</v>
      </c>
      <c r="C554" s="209"/>
      <c r="D554" s="209"/>
      <c r="E554" s="209"/>
      <c r="F554" s="209"/>
      <c r="G554" s="209"/>
      <c r="H554" s="209"/>
      <c r="I554" s="246" t="s">
        <v>2704</v>
      </c>
      <c r="J554" s="246"/>
      <c r="K554" s="246"/>
      <c r="L554" s="246" t="s">
        <v>2295</v>
      </c>
      <c r="M554" s="246"/>
      <c r="N554" s="246"/>
      <c r="O554" s="246"/>
      <c r="P554" s="246"/>
      <c r="R554" s="214" t="s">
        <v>2705</v>
      </c>
      <c r="S554" s="214"/>
      <c r="T554" s="214"/>
      <c r="U554" s="247">
        <v>55.68</v>
      </c>
    </row>
    <row r="555" spans="2:21">
      <c r="R555" s="214"/>
      <c r="S555" s="214"/>
      <c r="T555" s="214"/>
    </row>
    <row r="556" spans="2:21">
      <c r="B556" s="209" t="s">
        <v>2287</v>
      </c>
      <c r="C556" s="209"/>
      <c r="D556" s="209"/>
      <c r="E556" s="209"/>
      <c r="F556" s="209"/>
      <c r="G556" s="209"/>
      <c r="H556" s="209"/>
      <c r="I556" s="246" t="s">
        <v>2704</v>
      </c>
      <c r="J556" s="246"/>
      <c r="K556" s="246"/>
      <c r="L556" s="246" t="s">
        <v>2250</v>
      </c>
      <c r="M556" s="246"/>
      <c r="N556" s="246"/>
      <c r="O556" s="246"/>
      <c r="P556" s="246"/>
      <c r="R556" s="246" t="s">
        <v>2302</v>
      </c>
      <c r="S556" s="246"/>
      <c r="T556" s="246"/>
      <c r="U556" s="247">
        <v>116.74</v>
      </c>
    </row>
    <row r="557" spans="2:21">
      <c r="B557" s="209" t="s">
        <v>2287</v>
      </c>
      <c r="C557" s="209"/>
      <c r="D557" s="209"/>
      <c r="E557" s="209"/>
      <c r="F557" s="209"/>
      <c r="G557" s="209"/>
      <c r="H557" s="209"/>
      <c r="I557" s="246" t="s">
        <v>2706</v>
      </c>
      <c r="J557" s="246"/>
      <c r="K557" s="246"/>
      <c r="L557" s="246" t="s">
        <v>2295</v>
      </c>
      <c r="M557" s="246"/>
      <c r="N557" s="246"/>
      <c r="O557" s="246"/>
      <c r="P557" s="246"/>
      <c r="R557" s="214" t="s">
        <v>2707</v>
      </c>
      <c r="S557" s="214"/>
      <c r="T557" s="214"/>
      <c r="U557" s="247">
        <v>175.22</v>
      </c>
    </row>
    <row r="558" spans="2:21">
      <c r="R558" s="214"/>
      <c r="S558" s="214"/>
      <c r="T558" s="214"/>
    </row>
    <row r="559" spans="2:21">
      <c r="B559" s="209" t="s">
        <v>2287</v>
      </c>
      <c r="C559" s="209"/>
      <c r="D559" s="209"/>
      <c r="E559" s="209"/>
      <c r="F559" s="209"/>
      <c r="G559" s="209"/>
      <c r="H559" s="209"/>
      <c r="I559" s="246" t="s">
        <v>2706</v>
      </c>
      <c r="J559" s="246"/>
      <c r="K559" s="246"/>
      <c r="L559" s="246" t="s">
        <v>2687</v>
      </c>
      <c r="M559" s="246"/>
      <c r="N559" s="246"/>
      <c r="O559" s="246"/>
      <c r="P559" s="246"/>
      <c r="R559" s="246" t="s">
        <v>2688</v>
      </c>
      <c r="S559" s="246"/>
      <c r="T559" s="246"/>
      <c r="U559" s="247">
        <v>51</v>
      </c>
    </row>
    <row r="560" spans="2:21">
      <c r="B560" s="209" t="s">
        <v>2287</v>
      </c>
      <c r="C560" s="209"/>
      <c r="D560" s="209"/>
      <c r="E560" s="209"/>
      <c r="F560" s="209"/>
      <c r="G560" s="209"/>
      <c r="H560" s="209"/>
      <c r="I560" s="246" t="s">
        <v>2691</v>
      </c>
      <c r="J560" s="246"/>
      <c r="K560" s="246"/>
      <c r="L560" s="246" t="s">
        <v>2349</v>
      </c>
      <c r="M560" s="246"/>
      <c r="N560" s="246"/>
      <c r="O560" s="246"/>
      <c r="P560" s="246"/>
      <c r="R560" s="214" t="s">
        <v>2681</v>
      </c>
      <c r="S560" s="214"/>
      <c r="T560" s="214"/>
      <c r="U560" s="247">
        <v>15.7</v>
      </c>
    </row>
    <row r="561" spans="1:22">
      <c r="R561" s="214"/>
      <c r="S561" s="214"/>
      <c r="T561" s="214"/>
    </row>
    <row r="562" spans="1:22">
      <c r="B562" s="209" t="s">
        <v>2313</v>
      </c>
      <c r="C562" s="209"/>
      <c r="D562" s="209"/>
      <c r="E562" s="209"/>
      <c r="F562" s="209"/>
      <c r="G562" s="209"/>
      <c r="H562" s="209"/>
      <c r="I562" s="246" t="s">
        <v>2690</v>
      </c>
      <c r="J562" s="246"/>
      <c r="K562" s="246"/>
      <c r="L562" s="246" t="s">
        <v>2349</v>
      </c>
      <c r="M562" s="246"/>
      <c r="N562" s="246"/>
      <c r="O562" s="246"/>
      <c r="P562" s="246"/>
      <c r="R562" s="214" t="s">
        <v>2708</v>
      </c>
      <c r="S562" s="214"/>
      <c r="T562" s="214"/>
      <c r="U562" s="247">
        <v>15.26</v>
      </c>
    </row>
    <row r="563" spans="1:22">
      <c r="R563" s="214"/>
      <c r="S563" s="214"/>
      <c r="T563" s="214"/>
    </row>
    <row r="564" spans="1:22">
      <c r="B564" s="209" t="s">
        <v>2362</v>
      </c>
      <c r="C564" s="209"/>
      <c r="D564" s="209"/>
      <c r="E564" s="209"/>
      <c r="F564" s="209"/>
      <c r="G564" s="209"/>
      <c r="H564" s="209"/>
      <c r="I564" s="246" t="s">
        <v>2709</v>
      </c>
      <c r="J564" s="246"/>
      <c r="K564" s="246"/>
      <c r="L564" s="246" t="s">
        <v>2400</v>
      </c>
      <c r="M564" s="246"/>
      <c r="N564" s="246"/>
      <c r="O564" s="246"/>
      <c r="P564" s="246"/>
      <c r="R564" s="246" t="s">
        <v>2703</v>
      </c>
      <c r="S564" s="246"/>
      <c r="T564" s="246"/>
      <c r="U564" s="247">
        <v>40</v>
      </c>
    </row>
    <row r="565" spans="1:22">
      <c r="B565" s="209" t="s">
        <v>2362</v>
      </c>
      <c r="C565" s="209"/>
      <c r="D565" s="209"/>
      <c r="E565" s="209"/>
      <c r="F565" s="209"/>
      <c r="G565" s="209"/>
      <c r="H565" s="209"/>
      <c r="I565" s="246" t="s">
        <v>2691</v>
      </c>
      <c r="J565" s="246"/>
      <c r="K565" s="246"/>
      <c r="L565" s="246" t="s">
        <v>2349</v>
      </c>
      <c r="M565" s="246"/>
      <c r="N565" s="246"/>
      <c r="O565" s="246"/>
      <c r="P565" s="246"/>
      <c r="R565" s="214" t="s">
        <v>2681</v>
      </c>
      <c r="S565" s="214"/>
      <c r="T565" s="214"/>
      <c r="U565" s="247">
        <v>4.2</v>
      </c>
    </row>
    <row r="566" spans="1:22">
      <c r="R566" s="214"/>
      <c r="S566" s="214"/>
      <c r="T566" s="214"/>
    </row>
    <row r="567" spans="1:22">
      <c r="B567" s="209" t="s">
        <v>2362</v>
      </c>
      <c r="C567" s="209"/>
      <c r="D567" s="209"/>
      <c r="E567" s="209"/>
      <c r="F567" s="209"/>
      <c r="G567" s="209"/>
      <c r="H567" s="209"/>
      <c r="I567" s="246" t="s">
        <v>2710</v>
      </c>
      <c r="J567" s="246"/>
      <c r="K567" s="246"/>
      <c r="L567" s="246" t="s">
        <v>2400</v>
      </c>
      <c r="M567" s="246"/>
      <c r="N567" s="246"/>
      <c r="O567" s="246"/>
      <c r="P567" s="246"/>
      <c r="R567" s="246" t="s">
        <v>2703</v>
      </c>
      <c r="S567" s="246"/>
      <c r="T567" s="246"/>
      <c r="U567" s="247">
        <v>142.75</v>
      </c>
    </row>
    <row r="568" spans="1:22" ht="4.5" customHeight="1"/>
    <row r="569" spans="1:22" ht="11.25" customHeight="1"/>
    <row r="570" spans="1:22" ht="13.5" customHeight="1">
      <c r="A570" s="214" t="s">
        <v>2303</v>
      </c>
      <c r="B570" s="214"/>
      <c r="C570" s="214"/>
      <c r="D570" s="214"/>
      <c r="E570" s="214"/>
      <c r="F570" s="214"/>
      <c r="G570" s="214"/>
      <c r="H570" s="214"/>
      <c r="I570" s="214"/>
      <c r="J570" s="214"/>
      <c r="K570" s="214"/>
      <c r="L570" s="214"/>
      <c r="M570" s="214"/>
      <c r="P570" s="215" t="s">
        <v>2711</v>
      </c>
      <c r="Q570" s="215"/>
      <c r="R570" s="215"/>
      <c r="S570" s="215"/>
      <c r="T570" s="215"/>
      <c r="U570" s="215"/>
      <c r="V570" s="215"/>
    </row>
    <row r="571" spans="1:22" ht="20.25" customHeight="1">
      <c r="A571" s="250" t="s">
        <v>2305</v>
      </c>
      <c r="B571" s="250"/>
      <c r="C571" s="250"/>
      <c r="D571" s="250"/>
      <c r="E571" s="250"/>
      <c r="F571" s="250"/>
      <c r="G571" s="250"/>
      <c r="H571" s="250"/>
      <c r="I571" s="250"/>
      <c r="J571" s="250"/>
      <c r="K571" s="250"/>
      <c r="L571" s="250"/>
      <c r="M571" s="250"/>
      <c r="N571" s="250"/>
      <c r="O571" s="250"/>
      <c r="P571" s="250"/>
      <c r="Q571" s="250"/>
      <c r="R571" s="250"/>
      <c r="S571" s="250"/>
      <c r="T571" s="250"/>
      <c r="U571" s="250"/>
    </row>
    <row r="572" spans="1:22" ht="7.5" customHeight="1"/>
    <row r="573" spans="1:22">
      <c r="A573" s="245" t="s">
        <v>2677</v>
      </c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</row>
    <row r="574" spans="1:22" ht="6" customHeight="1"/>
    <row r="575" spans="1:22">
      <c r="B575" s="209" t="s">
        <v>2378</v>
      </c>
      <c r="C575" s="209"/>
      <c r="D575" s="209"/>
      <c r="E575" s="209"/>
      <c r="F575" s="209"/>
      <c r="G575" s="209"/>
      <c r="H575" s="209"/>
      <c r="I575" s="246" t="s">
        <v>2680</v>
      </c>
      <c r="J575" s="246"/>
      <c r="K575" s="246"/>
      <c r="L575" s="246" t="s">
        <v>2349</v>
      </c>
      <c r="M575" s="246"/>
      <c r="N575" s="246"/>
      <c r="O575" s="246"/>
      <c r="P575" s="246"/>
      <c r="R575" s="214" t="s">
        <v>2681</v>
      </c>
      <c r="S575" s="214"/>
      <c r="T575" s="214"/>
      <c r="U575" s="247">
        <v>54.7</v>
      </c>
    </row>
    <row r="576" spans="1:22">
      <c r="R576" s="214"/>
      <c r="S576" s="214"/>
      <c r="T576" s="214"/>
    </row>
    <row r="577" spans="2:21">
      <c r="B577" s="209" t="s">
        <v>2498</v>
      </c>
      <c r="C577" s="209"/>
      <c r="D577" s="209"/>
      <c r="E577" s="209"/>
      <c r="F577" s="209"/>
      <c r="G577" s="209"/>
      <c r="H577" s="209"/>
      <c r="I577" s="246" t="s">
        <v>2712</v>
      </c>
      <c r="J577" s="246"/>
      <c r="K577" s="246"/>
      <c r="L577" s="246" t="s">
        <v>2713</v>
      </c>
      <c r="M577" s="246"/>
      <c r="N577" s="246"/>
      <c r="O577" s="246"/>
      <c r="P577" s="246"/>
      <c r="R577" s="246" t="s">
        <v>2714</v>
      </c>
      <c r="S577" s="246"/>
      <c r="T577" s="246"/>
      <c r="U577" s="247">
        <v>106.66</v>
      </c>
    </row>
    <row r="578" spans="2:21">
      <c r="B578" s="209" t="s">
        <v>2363</v>
      </c>
      <c r="C578" s="209"/>
      <c r="D578" s="209"/>
      <c r="E578" s="209"/>
      <c r="F578" s="209"/>
      <c r="G578" s="209"/>
      <c r="H578" s="209"/>
      <c r="I578" s="246" t="s">
        <v>2691</v>
      </c>
      <c r="J578" s="246"/>
      <c r="K578" s="246"/>
      <c r="L578" s="246" t="s">
        <v>2349</v>
      </c>
      <c r="M578" s="246"/>
      <c r="N578" s="246"/>
      <c r="O578" s="246"/>
      <c r="P578" s="246"/>
      <c r="R578" s="214" t="s">
        <v>2681</v>
      </c>
      <c r="S578" s="214"/>
      <c r="T578" s="214"/>
      <c r="U578" s="247">
        <v>4.4000000000000004</v>
      </c>
    </row>
    <row r="579" spans="2:21">
      <c r="R579" s="214"/>
      <c r="S579" s="214"/>
      <c r="T579" s="214"/>
    </row>
    <row r="580" spans="2:21">
      <c r="B580" s="209" t="s">
        <v>2297</v>
      </c>
      <c r="C580" s="209"/>
      <c r="D580" s="209"/>
      <c r="E580" s="209"/>
      <c r="F580" s="209"/>
      <c r="G580" s="209"/>
      <c r="H580" s="209"/>
      <c r="I580" s="246" t="s">
        <v>2680</v>
      </c>
      <c r="J580" s="246"/>
      <c r="K580" s="246"/>
      <c r="L580" s="246" t="s">
        <v>2349</v>
      </c>
      <c r="M580" s="246"/>
      <c r="N580" s="246"/>
      <c r="O580" s="246"/>
      <c r="P580" s="246"/>
      <c r="R580" s="214" t="s">
        <v>2681</v>
      </c>
      <c r="S580" s="214"/>
      <c r="T580" s="214"/>
      <c r="U580" s="247">
        <v>10.5</v>
      </c>
    </row>
    <row r="581" spans="2:21">
      <c r="R581" s="214"/>
      <c r="S581" s="214"/>
      <c r="T581" s="214"/>
    </row>
    <row r="582" spans="2:21">
      <c r="B582" s="209" t="s">
        <v>2297</v>
      </c>
      <c r="C582" s="209"/>
      <c r="D582" s="209"/>
      <c r="E582" s="209"/>
      <c r="F582" s="209"/>
      <c r="G582" s="209"/>
      <c r="H582" s="209"/>
      <c r="I582" s="246" t="s">
        <v>2686</v>
      </c>
      <c r="J582" s="246"/>
      <c r="K582" s="246"/>
      <c r="L582" s="246" t="s">
        <v>2250</v>
      </c>
      <c r="M582" s="246"/>
      <c r="N582" s="246"/>
      <c r="O582" s="246"/>
      <c r="P582" s="246"/>
      <c r="R582" s="246" t="s">
        <v>2302</v>
      </c>
      <c r="S582" s="246"/>
      <c r="T582" s="246"/>
      <c r="U582" s="247">
        <v>46.8</v>
      </c>
    </row>
    <row r="583" spans="2:21">
      <c r="B583" s="209" t="s">
        <v>2297</v>
      </c>
      <c r="C583" s="209"/>
      <c r="D583" s="209"/>
      <c r="E583" s="209"/>
      <c r="F583" s="209"/>
      <c r="G583" s="209"/>
      <c r="H583" s="209"/>
      <c r="I583" s="246" t="s">
        <v>2700</v>
      </c>
      <c r="J583" s="246"/>
      <c r="K583" s="246"/>
      <c r="L583" s="246" t="s">
        <v>2250</v>
      </c>
      <c r="M583" s="246"/>
      <c r="N583" s="246"/>
      <c r="O583" s="246"/>
      <c r="P583" s="246"/>
      <c r="R583" s="246" t="s">
        <v>2302</v>
      </c>
      <c r="S583" s="246"/>
      <c r="T583" s="246"/>
      <c r="U583" s="247">
        <v>84.1</v>
      </c>
    </row>
    <row r="584" spans="2:21">
      <c r="B584" s="209" t="s">
        <v>2297</v>
      </c>
      <c r="C584" s="209"/>
      <c r="D584" s="209"/>
      <c r="E584" s="209"/>
      <c r="F584" s="209"/>
      <c r="G584" s="209"/>
      <c r="H584" s="209"/>
      <c r="I584" s="246" t="s">
        <v>2696</v>
      </c>
      <c r="J584" s="246"/>
      <c r="K584" s="246"/>
      <c r="L584" s="246" t="s">
        <v>2295</v>
      </c>
      <c r="M584" s="246"/>
      <c r="N584" s="246"/>
      <c r="O584" s="246"/>
      <c r="P584" s="246"/>
      <c r="R584" s="214" t="s">
        <v>2715</v>
      </c>
      <c r="S584" s="214"/>
      <c r="T584" s="214"/>
      <c r="U584" s="247">
        <v>83.88</v>
      </c>
    </row>
    <row r="585" spans="2:21">
      <c r="R585" s="214"/>
      <c r="S585" s="214"/>
      <c r="T585" s="214"/>
    </row>
    <row r="586" spans="2:21">
      <c r="B586" s="209" t="s">
        <v>2297</v>
      </c>
      <c r="C586" s="209"/>
      <c r="D586" s="209"/>
      <c r="E586" s="209"/>
      <c r="F586" s="209"/>
      <c r="G586" s="209"/>
      <c r="H586" s="209"/>
      <c r="I586" s="246" t="s">
        <v>2696</v>
      </c>
      <c r="J586" s="246"/>
      <c r="K586" s="246"/>
      <c r="L586" s="246" t="s">
        <v>2295</v>
      </c>
      <c r="M586" s="246"/>
      <c r="N586" s="246"/>
      <c r="O586" s="246"/>
      <c r="P586" s="246"/>
      <c r="R586" s="214" t="s">
        <v>2715</v>
      </c>
      <c r="S586" s="214"/>
      <c r="T586" s="214"/>
      <c r="U586" s="247">
        <v>127.68</v>
      </c>
    </row>
    <row r="587" spans="2:21">
      <c r="R587" s="214"/>
      <c r="S587" s="214"/>
      <c r="T587" s="214"/>
    </row>
    <row r="588" spans="2:21">
      <c r="B588" s="209" t="s">
        <v>2336</v>
      </c>
      <c r="C588" s="209"/>
      <c r="D588" s="209"/>
      <c r="E588" s="209"/>
      <c r="F588" s="209"/>
      <c r="G588" s="209"/>
      <c r="H588" s="209"/>
      <c r="I588" s="246" t="s">
        <v>2706</v>
      </c>
      <c r="J588" s="246"/>
      <c r="K588" s="246"/>
      <c r="L588" s="246" t="s">
        <v>2250</v>
      </c>
      <c r="M588" s="246"/>
      <c r="N588" s="246"/>
      <c r="O588" s="246"/>
      <c r="P588" s="246"/>
      <c r="R588" s="246" t="s">
        <v>2302</v>
      </c>
      <c r="S588" s="246"/>
      <c r="T588" s="246"/>
      <c r="U588" s="247">
        <v>213.26</v>
      </c>
    </row>
    <row r="589" spans="2:21">
      <c r="B589" s="209" t="s">
        <v>2336</v>
      </c>
      <c r="C589" s="209"/>
      <c r="D589" s="209"/>
      <c r="E589" s="209"/>
      <c r="F589" s="209"/>
      <c r="G589" s="209"/>
      <c r="H589" s="209"/>
      <c r="I589" s="246" t="s">
        <v>2716</v>
      </c>
      <c r="J589" s="246"/>
      <c r="K589" s="246"/>
      <c r="L589" s="246" t="s">
        <v>2295</v>
      </c>
      <c r="M589" s="246"/>
      <c r="N589" s="246"/>
      <c r="O589" s="246"/>
      <c r="P589" s="246"/>
      <c r="R589" s="214" t="s">
        <v>2715</v>
      </c>
      <c r="S589" s="214"/>
      <c r="T589" s="214"/>
      <c r="U589" s="247">
        <v>31.31</v>
      </c>
    </row>
    <row r="590" spans="2:21">
      <c r="R590" s="214"/>
      <c r="S590" s="214"/>
      <c r="T590" s="214"/>
    </row>
    <row r="591" spans="2:21">
      <c r="B591" s="209" t="s">
        <v>2259</v>
      </c>
      <c r="C591" s="209"/>
      <c r="D591" s="209"/>
      <c r="E591" s="209"/>
      <c r="F591" s="209"/>
      <c r="G591" s="209"/>
      <c r="H591" s="209"/>
      <c r="I591" s="246" t="s">
        <v>2691</v>
      </c>
      <c r="J591" s="246"/>
      <c r="K591" s="246"/>
      <c r="L591" s="246" t="s">
        <v>2349</v>
      </c>
      <c r="M591" s="246"/>
      <c r="N591" s="246"/>
      <c r="O591" s="246"/>
      <c r="P591" s="246"/>
      <c r="R591" s="214" t="s">
        <v>2681</v>
      </c>
      <c r="S591" s="214"/>
      <c r="T591" s="214"/>
      <c r="U591" s="247">
        <v>10.5</v>
      </c>
    </row>
    <row r="592" spans="2:21">
      <c r="R592" s="214"/>
      <c r="S592" s="214"/>
      <c r="T592" s="214"/>
    </row>
    <row r="593" spans="2:21">
      <c r="B593" s="209" t="s">
        <v>2259</v>
      </c>
      <c r="C593" s="209"/>
      <c r="D593" s="209"/>
      <c r="E593" s="209"/>
      <c r="F593" s="209"/>
      <c r="G593" s="209"/>
      <c r="H593" s="209"/>
      <c r="I593" s="246" t="s">
        <v>2691</v>
      </c>
      <c r="J593" s="246"/>
      <c r="K593" s="246"/>
      <c r="L593" s="246" t="s">
        <v>2349</v>
      </c>
      <c r="M593" s="246"/>
      <c r="N593" s="246"/>
      <c r="O593" s="246"/>
      <c r="P593" s="246"/>
      <c r="R593" s="214" t="s">
        <v>2681</v>
      </c>
      <c r="S593" s="214"/>
      <c r="T593" s="214"/>
      <c r="U593" s="247">
        <v>9.92</v>
      </c>
    </row>
    <row r="594" spans="2:21">
      <c r="R594" s="214"/>
      <c r="S594" s="214"/>
      <c r="T594" s="214"/>
    </row>
    <row r="595" spans="2:21">
      <c r="B595" s="209" t="s">
        <v>2315</v>
      </c>
      <c r="C595" s="209"/>
      <c r="D595" s="209"/>
      <c r="E595" s="209"/>
      <c r="F595" s="209"/>
      <c r="G595" s="209"/>
      <c r="H595" s="209"/>
      <c r="I595" s="246" t="s">
        <v>2717</v>
      </c>
      <c r="J595" s="246"/>
      <c r="K595" s="246"/>
      <c r="L595" s="246" t="s">
        <v>2295</v>
      </c>
      <c r="M595" s="246"/>
      <c r="N595" s="246"/>
      <c r="O595" s="246"/>
      <c r="P595" s="246"/>
      <c r="R595" s="214" t="s">
        <v>2715</v>
      </c>
      <c r="S595" s="214"/>
      <c r="T595" s="214"/>
      <c r="U595" s="247">
        <v>8.98</v>
      </c>
    </row>
    <row r="596" spans="2:21">
      <c r="R596" s="214"/>
      <c r="S596" s="214"/>
      <c r="T596" s="214"/>
    </row>
    <row r="597" spans="2:21">
      <c r="B597" s="209" t="s">
        <v>2315</v>
      </c>
      <c r="C597" s="209"/>
      <c r="D597" s="209"/>
      <c r="E597" s="209"/>
      <c r="F597" s="209"/>
      <c r="G597" s="209"/>
      <c r="H597" s="209"/>
      <c r="I597" s="246" t="s">
        <v>2717</v>
      </c>
      <c r="J597" s="246"/>
      <c r="K597" s="246"/>
      <c r="L597" s="246" t="s">
        <v>2250</v>
      </c>
      <c r="M597" s="246"/>
      <c r="N597" s="246"/>
      <c r="O597" s="246"/>
      <c r="P597" s="246"/>
      <c r="R597" s="246" t="s">
        <v>2718</v>
      </c>
      <c r="S597" s="246"/>
      <c r="T597" s="246"/>
      <c r="U597" s="247">
        <v>53.98</v>
      </c>
    </row>
    <row r="598" spans="2:21">
      <c r="B598" s="209" t="s">
        <v>2372</v>
      </c>
      <c r="C598" s="209"/>
      <c r="D598" s="209"/>
      <c r="E598" s="209"/>
      <c r="F598" s="209"/>
      <c r="G598" s="209"/>
      <c r="H598" s="209"/>
      <c r="I598" s="246" t="s">
        <v>2719</v>
      </c>
      <c r="J598" s="246"/>
      <c r="K598" s="246"/>
      <c r="L598" s="246" t="s">
        <v>2349</v>
      </c>
      <c r="M598" s="246"/>
      <c r="N598" s="246"/>
      <c r="O598" s="246"/>
      <c r="P598" s="246"/>
      <c r="R598" s="214" t="s">
        <v>2681</v>
      </c>
      <c r="S598" s="214"/>
      <c r="T598" s="214"/>
      <c r="U598" s="247">
        <v>40.799999999999997</v>
      </c>
    </row>
    <row r="599" spans="2:21">
      <c r="R599" s="214"/>
      <c r="S599" s="214"/>
      <c r="T599" s="214"/>
    </row>
    <row r="600" spans="2:21">
      <c r="B600" s="209" t="s">
        <v>2670</v>
      </c>
      <c r="C600" s="209"/>
      <c r="D600" s="209"/>
      <c r="E600" s="209"/>
      <c r="F600" s="209"/>
      <c r="G600" s="209"/>
      <c r="H600" s="209"/>
      <c r="I600" s="246" t="s">
        <v>2716</v>
      </c>
      <c r="J600" s="246"/>
      <c r="K600" s="246"/>
      <c r="L600" s="246" t="s">
        <v>2250</v>
      </c>
      <c r="M600" s="246"/>
      <c r="N600" s="246"/>
      <c r="O600" s="246"/>
      <c r="P600" s="246"/>
      <c r="R600" s="246" t="s">
        <v>2302</v>
      </c>
      <c r="S600" s="246"/>
      <c r="T600" s="246"/>
      <c r="U600" s="247">
        <v>20</v>
      </c>
    </row>
    <row r="601" spans="2:21">
      <c r="B601" s="209" t="s">
        <v>2670</v>
      </c>
      <c r="C601" s="209"/>
      <c r="D601" s="209"/>
      <c r="E601" s="209"/>
      <c r="F601" s="209"/>
      <c r="G601" s="209"/>
      <c r="H601" s="209"/>
      <c r="I601" s="246" t="s">
        <v>2669</v>
      </c>
      <c r="J601" s="246"/>
      <c r="K601" s="246"/>
      <c r="L601" s="246" t="s">
        <v>2295</v>
      </c>
      <c r="M601" s="246"/>
      <c r="N601" s="246"/>
      <c r="O601" s="246"/>
      <c r="P601" s="246"/>
      <c r="R601" s="246" t="s">
        <v>2720</v>
      </c>
      <c r="S601" s="246"/>
      <c r="T601" s="246"/>
      <c r="U601" s="247">
        <v>25.25</v>
      </c>
    </row>
    <row r="602" spans="2:21">
      <c r="B602" s="209" t="s">
        <v>2670</v>
      </c>
      <c r="C602" s="209"/>
      <c r="D602" s="209"/>
      <c r="E602" s="209"/>
      <c r="F602" s="209"/>
      <c r="G602" s="209"/>
      <c r="H602" s="209"/>
      <c r="I602" s="246" t="s">
        <v>2721</v>
      </c>
      <c r="J602" s="246"/>
      <c r="K602" s="246"/>
      <c r="L602" s="246" t="s">
        <v>2295</v>
      </c>
      <c r="M602" s="246"/>
      <c r="N602" s="246"/>
      <c r="O602" s="246"/>
      <c r="P602" s="246"/>
      <c r="R602" s="214" t="s">
        <v>2722</v>
      </c>
      <c r="S602" s="214"/>
      <c r="T602" s="214"/>
      <c r="U602" s="247">
        <v>152.88</v>
      </c>
    </row>
    <row r="603" spans="2:21">
      <c r="R603" s="214"/>
      <c r="S603" s="214"/>
      <c r="T603" s="214"/>
    </row>
    <row r="604" spans="2:21">
      <c r="B604" s="209" t="s">
        <v>2261</v>
      </c>
      <c r="C604" s="209"/>
      <c r="D604" s="209"/>
      <c r="E604" s="209"/>
      <c r="F604" s="209"/>
      <c r="G604" s="209"/>
      <c r="H604" s="209"/>
      <c r="I604" s="246" t="s">
        <v>2691</v>
      </c>
      <c r="J604" s="246"/>
      <c r="K604" s="246"/>
      <c r="L604" s="246" t="s">
        <v>2349</v>
      </c>
      <c r="M604" s="246"/>
      <c r="N604" s="246"/>
      <c r="O604" s="246"/>
      <c r="P604" s="246"/>
      <c r="R604" s="214" t="s">
        <v>2681</v>
      </c>
      <c r="S604" s="214"/>
      <c r="T604" s="214"/>
      <c r="U604" s="247">
        <v>4.2</v>
      </c>
    </row>
    <row r="605" spans="2:21">
      <c r="R605" s="214"/>
      <c r="S605" s="214"/>
      <c r="T605" s="214"/>
    </row>
    <row r="606" spans="2:21">
      <c r="B606" s="209" t="s">
        <v>2261</v>
      </c>
      <c r="C606" s="209"/>
      <c r="D606" s="209"/>
      <c r="E606" s="209"/>
      <c r="F606" s="209"/>
      <c r="G606" s="209"/>
      <c r="H606" s="209"/>
      <c r="I606" s="246" t="s">
        <v>2723</v>
      </c>
      <c r="J606" s="246"/>
      <c r="K606" s="246"/>
      <c r="L606" s="246" t="s">
        <v>2295</v>
      </c>
      <c r="M606" s="246"/>
      <c r="N606" s="246"/>
      <c r="O606" s="246"/>
      <c r="P606" s="246"/>
      <c r="R606" s="214" t="s">
        <v>2698</v>
      </c>
      <c r="S606" s="214"/>
      <c r="T606" s="214"/>
      <c r="U606" s="247">
        <v>57.2</v>
      </c>
    </row>
    <row r="607" spans="2:21">
      <c r="R607" s="214"/>
      <c r="S607" s="214"/>
      <c r="T607" s="214"/>
    </row>
    <row r="608" spans="2:21">
      <c r="B608" s="209" t="s">
        <v>2264</v>
      </c>
      <c r="C608" s="209"/>
      <c r="D608" s="209"/>
      <c r="E608" s="209"/>
      <c r="F608" s="209"/>
      <c r="G608" s="209"/>
      <c r="H608" s="209"/>
      <c r="I608" s="246" t="s">
        <v>2706</v>
      </c>
      <c r="J608" s="246"/>
      <c r="K608" s="246"/>
      <c r="L608" s="246" t="s">
        <v>2235</v>
      </c>
      <c r="M608" s="246"/>
      <c r="N608" s="246"/>
      <c r="O608" s="246"/>
      <c r="P608" s="246"/>
      <c r="R608" s="214" t="s">
        <v>2724</v>
      </c>
      <c r="S608" s="214"/>
      <c r="T608" s="214"/>
      <c r="U608" s="247">
        <v>61.67</v>
      </c>
    </row>
    <row r="609" spans="1:22">
      <c r="R609" s="214"/>
      <c r="S609" s="214"/>
      <c r="T609" s="214"/>
    </row>
    <row r="610" spans="1:22">
      <c r="B610" s="209" t="s">
        <v>2264</v>
      </c>
      <c r="C610" s="209"/>
      <c r="D610" s="209"/>
      <c r="E610" s="209"/>
      <c r="F610" s="209"/>
      <c r="G610" s="209"/>
      <c r="H610" s="209"/>
      <c r="I610" s="246" t="s">
        <v>2706</v>
      </c>
      <c r="J610" s="246"/>
      <c r="K610" s="246"/>
      <c r="L610" s="246" t="s">
        <v>2235</v>
      </c>
      <c r="M610" s="246"/>
      <c r="N610" s="246"/>
      <c r="O610" s="246"/>
      <c r="P610" s="246"/>
      <c r="R610" s="214" t="s">
        <v>2725</v>
      </c>
      <c r="S610" s="214"/>
      <c r="T610" s="214"/>
      <c r="U610" s="247">
        <v>85.54</v>
      </c>
    </row>
    <row r="611" spans="1:22">
      <c r="R611" s="214"/>
      <c r="S611" s="214"/>
      <c r="T611" s="214"/>
    </row>
    <row r="612" spans="1:22">
      <c r="B612" s="209" t="s">
        <v>2264</v>
      </c>
      <c r="C612" s="209"/>
      <c r="D612" s="209"/>
      <c r="E612" s="209"/>
      <c r="F612" s="209"/>
      <c r="G612" s="209"/>
      <c r="H612" s="209"/>
      <c r="I612" s="246" t="s">
        <v>2691</v>
      </c>
      <c r="J612" s="246"/>
      <c r="K612" s="246"/>
      <c r="L612" s="246" t="s">
        <v>2349</v>
      </c>
      <c r="M612" s="246"/>
      <c r="N612" s="246"/>
      <c r="O612" s="246"/>
      <c r="P612" s="246"/>
      <c r="R612" s="214" t="s">
        <v>2681</v>
      </c>
      <c r="S612" s="214"/>
      <c r="T612" s="214"/>
      <c r="U612" s="247">
        <v>14.7</v>
      </c>
    </row>
    <row r="613" spans="1:22">
      <c r="R613" s="214"/>
      <c r="S613" s="214"/>
      <c r="T613" s="214"/>
    </row>
    <row r="614" spans="1:22" ht="6" customHeight="1"/>
    <row r="615" spans="1:22">
      <c r="D615" s="211" t="s">
        <v>2</v>
      </c>
      <c r="F615" s="211" t="s">
        <v>2</v>
      </c>
      <c r="H615" s="211" t="s">
        <v>2</v>
      </c>
      <c r="O615" s="248" t="s">
        <v>2677</v>
      </c>
      <c r="P615" s="248"/>
      <c r="Q615" s="248"/>
      <c r="R615" s="248"/>
      <c r="S615" s="248"/>
      <c r="U615" s="249">
        <v>4139.07</v>
      </c>
    </row>
    <row r="616" spans="1:22" ht="192.75" customHeight="1"/>
    <row r="617" spans="1:22" ht="11.25" customHeight="1"/>
    <row r="618" spans="1:22" ht="13.5" customHeight="1">
      <c r="A618" s="214" t="s">
        <v>2303</v>
      </c>
      <c r="B618" s="214"/>
      <c r="C618" s="214"/>
      <c r="D618" s="214"/>
      <c r="E618" s="214"/>
      <c r="F618" s="214"/>
      <c r="G618" s="214"/>
      <c r="H618" s="214"/>
      <c r="I618" s="214"/>
      <c r="J618" s="214"/>
      <c r="K618" s="214"/>
      <c r="L618" s="214"/>
      <c r="M618" s="214"/>
      <c r="P618" s="215" t="s">
        <v>2726</v>
      </c>
      <c r="Q618" s="215"/>
      <c r="R618" s="215"/>
      <c r="S618" s="215"/>
      <c r="T618" s="215"/>
      <c r="U618" s="215"/>
      <c r="V618" s="215"/>
    </row>
    <row r="619" spans="1:22" ht="20.25" customHeight="1">
      <c r="A619" s="250" t="s">
        <v>2305</v>
      </c>
      <c r="B619" s="250"/>
      <c r="C619" s="250"/>
      <c r="D619" s="250"/>
      <c r="E619" s="250"/>
      <c r="F619" s="250"/>
      <c r="G619" s="250"/>
      <c r="H619" s="250"/>
      <c r="I619" s="250"/>
      <c r="J619" s="250"/>
      <c r="K619" s="250"/>
      <c r="L619" s="250"/>
      <c r="M619" s="250"/>
      <c r="N619" s="250"/>
      <c r="O619" s="250"/>
      <c r="P619" s="250"/>
      <c r="Q619" s="250"/>
      <c r="R619" s="250"/>
      <c r="S619" s="250"/>
      <c r="T619" s="250"/>
      <c r="U619" s="250"/>
    </row>
    <row r="620" spans="1:22" ht="7.5" customHeight="1"/>
    <row r="621" spans="1:22">
      <c r="A621" s="245" t="s">
        <v>2727</v>
      </c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</row>
    <row r="622" spans="1:22" ht="6" customHeight="1"/>
    <row r="623" spans="1:22">
      <c r="B623" s="209" t="s">
        <v>2233</v>
      </c>
      <c r="C623" s="209"/>
      <c r="D623" s="209"/>
      <c r="E623" s="209"/>
      <c r="F623" s="209"/>
      <c r="G623" s="209"/>
      <c r="H623" s="209"/>
      <c r="I623" s="246" t="s">
        <v>2728</v>
      </c>
      <c r="J623" s="246"/>
      <c r="K623" s="246"/>
      <c r="L623" s="246" t="s">
        <v>2299</v>
      </c>
      <c r="M623" s="246"/>
      <c r="N623" s="246"/>
      <c r="O623" s="246"/>
      <c r="P623" s="246"/>
      <c r="R623" s="214" t="s">
        <v>2729</v>
      </c>
      <c r="S623" s="214"/>
      <c r="T623" s="214"/>
      <c r="U623" s="247">
        <v>225</v>
      </c>
    </row>
    <row r="624" spans="1:22">
      <c r="R624" s="214"/>
      <c r="S624" s="214"/>
      <c r="T624" s="214"/>
    </row>
    <row r="625" spans="2:21">
      <c r="B625" s="209" t="s">
        <v>2239</v>
      </c>
      <c r="C625" s="209"/>
      <c r="D625" s="209"/>
      <c r="E625" s="209"/>
      <c r="F625" s="209"/>
      <c r="G625" s="209"/>
      <c r="H625" s="209"/>
      <c r="I625" s="246" t="s">
        <v>695</v>
      </c>
      <c r="J625" s="246"/>
      <c r="K625" s="246"/>
      <c r="L625" s="246" t="s">
        <v>2295</v>
      </c>
      <c r="M625" s="246"/>
      <c r="N625" s="246"/>
      <c r="O625" s="246"/>
      <c r="P625" s="246"/>
      <c r="R625" s="214" t="s">
        <v>2730</v>
      </c>
      <c r="S625" s="214"/>
      <c r="T625" s="214"/>
      <c r="U625" s="247">
        <v>1644.64</v>
      </c>
    </row>
    <row r="626" spans="2:21">
      <c r="R626" s="214"/>
      <c r="S626" s="214"/>
      <c r="T626" s="214"/>
    </row>
    <row r="627" spans="2:21">
      <c r="B627" s="209" t="s">
        <v>2239</v>
      </c>
      <c r="C627" s="209"/>
      <c r="D627" s="209"/>
      <c r="E627" s="209"/>
      <c r="F627" s="209"/>
      <c r="G627" s="209"/>
      <c r="H627" s="209"/>
      <c r="I627" s="246" t="s">
        <v>2731</v>
      </c>
      <c r="J627" s="246"/>
      <c r="K627" s="246"/>
      <c r="L627" s="246" t="s">
        <v>2295</v>
      </c>
      <c r="M627" s="246"/>
      <c r="N627" s="246"/>
      <c r="O627" s="246"/>
      <c r="P627" s="246"/>
      <c r="R627" s="214" t="s">
        <v>2732</v>
      </c>
      <c r="S627" s="214"/>
      <c r="T627" s="214"/>
      <c r="U627" s="247">
        <v>270</v>
      </c>
    </row>
    <row r="628" spans="2:21">
      <c r="R628" s="214"/>
      <c r="S628" s="214"/>
      <c r="T628" s="214"/>
    </row>
    <row r="629" spans="2:21">
      <c r="B629" s="209" t="s">
        <v>2275</v>
      </c>
      <c r="C629" s="209"/>
      <c r="D629" s="209"/>
      <c r="E629" s="209"/>
      <c r="F629" s="209"/>
      <c r="G629" s="209"/>
      <c r="H629" s="209"/>
      <c r="I629" s="246" t="s">
        <v>2733</v>
      </c>
      <c r="J629" s="246"/>
      <c r="K629" s="246"/>
      <c r="L629" s="246" t="s">
        <v>2521</v>
      </c>
      <c r="M629" s="246"/>
      <c r="N629" s="246"/>
      <c r="O629" s="246"/>
      <c r="P629" s="246"/>
      <c r="R629" s="246" t="s">
        <v>2734</v>
      </c>
      <c r="S629" s="246"/>
      <c r="T629" s="246"/>
      <c r="U629" s="247">
        <v>14.99</v>
      </c>
    </row>
    <row r="630" spans="2:21">
      <c r="B630" s="209" t="s">
        <v>2275</v>
      </c>
      <c r="C630" s="209"/>
      <c r="D630" s="209"/>
      <c r="E630" s="209"/>
      <c r="F630" s="209"/>
      <c r="G630" s="209"/>
      <c r="H630" s="209"/>
      <c r="I630" s="246" t="s">
        <v>2728</v>
      </c>
      <c r="J630" s="246"/>
      <c r="K630" s="246"/>
      <c r="L630" s="246" t="s">
        <v>2299</v>
      </c>
      <c r="M630" s="246"/>
      <c r="N630" s="246"/>
      <c r="O630" s="246"/>
      <c r="P630" s="246"/>
      <c r="R630" s="214" t="s">
        <v>2735</v>
      </c>
      <c r="S630" s="214"/>
      <c r="T630" s="214"/>
      <c r="U630" s="247">
        <v>125</v>
      </c>
    </row>
    <row r="631" spans="2:21">
      <c r="R631" s="214"/>
      <c r="S631" s="214"/>
      <c r="T631" s="214"/>
    </row>
    <row r="632" spans="2:21">
      <c r="B632" s="209" t="s">
        <v>2275</v>
      </c>
      <c r="C632" s="209"/>
      <c r="D632" s="209"/>
      <c r="E632" s="209"/>
      <c r="F632" s="209"/>
      <c r="G632" s="209"/>
      <c r="H632" s="209"/>
      <c r="I632" s="246" t="s">
        <v>2257</v>
      </c>
      <c r="J632" s="246"/>
      <c r="K632" s="246"/>
      <c r="L632" s="246" t="s">
        <v>2247</v>
      </c>
      <c r="M632" s="246"/>
      <c r="N632" s="246"/>
      <c r="O632" s="246"/>
      <c r="P632" s="246"/>
      <c r="R632" s="214" t="s">
        <v>2736</v>
      </c>
      <c r="S632" s="214"/>
      <c r="T632" s="214"/>
      <c r="U632" s="247">
        <v>142.44</v>
      </c>
    </row>
    <row r="633" spans="2:21">
      <c r="R633" s="214"/>
      <c r="S633" s="214"/>
      <c r="T633" s="214"/>
    </row>
    <row r="634" spans="2:21">
      <c r="B634" s="209" t="s">
        <v>2354</v>
      </c>
      <c r="C634" s="209"/>
      <c r="D634" s="209"/>
      <c r="E634" s="209"/>
      <c r="F634" s="209"/>
      <c r="G634" s="209"/>
      <c r="H634" s="209"/>
      <c r="I634" s="246" t="s">
        <v>2737</v>
      </c>
      <c r="J634" s="246"/>
      <c r="K634" s="246"/>
      <c r="L634" s="246" t="s">
        <v>2295</v>
      </c>
      <c r="M634" s="246"/>
      <c r="N634" s="246"/>
      <c r="O634" s="246"/>
      <c r="P634" s="246"/>
      <c r="R634" s="214" t="s">
        <v>2738</v>
      </c>
      <c r="S634" s="214"/>
      <c r="T634" s="214"/>
      <c r="U634" s="247">
        <v>99</v>
      </c>
    </row>
    <row r="635" spans="2:21">
      <c r="R635" s="214"/>
      <c r="S635" s="214"/>
      <c r="T635" s="214"/>
    </row>
    <row r="636" spans="2:21">
      <c r="B636" s="209" t="s">
        <v>2354</v>
      </c>
      <c r="C636" s="209"/>
      <c r="D636" s="209"/>
      <c r="E636" s="209"/>
      <c r="F636" s="209"/>
      <c r="G636" s="209"/>
      <c r="H636" s="209"/>
      <c r="I636" s="246" t="s">
        <v>2739</v>
      </c>
      <c r="J636" s="246"/>
      <c r="K636" s="246"/>
      <c r="L636" s="246" t="s">
        <v>2250</v>
      </c>
      <c r="M636" s="246"/>
      <c r="N636" s="246"/>
      <c r="O636" s="246"/>
      <c r="P636" s="246"/>
      <c r="R636" s="246" t="s">
        <v>2740</v>
      </c>
      <c r="S636" s="246"/>
      <c r="T636" s="246"/>
      <c r="U636" s="247">
        <v>85.57</v>
      </c>
    </row>
    <row r="637" spans="2:21">
      <c r="B637" s="209" t="s">
        <v>2277</v>
      </c>
      <c r="C637" s="209"/>
      <c r="D637" s="209"/>
      <c r="E637" s="209"/>
      <c r="F637" s="209"/>
      <c r="G637" s="209"/>
      <c r="H637" s="209"/>
      <c r="I637" s="246" t="s">
        <v>2741</v>
      </c>
      <c r="J637" s="246"/>
      <c r="K637" s="246"/>
      <c r="L637" s="246" t="s">
        <v>2295</v>
      </c>
      <c r="M637" s="246"/>
      <c r="N637" s="246"/>
      <c r="O637" s="246"/>
      <c r="P637" s="246"/>
      <c r="R637" s="214" t="s">
        <v>2742</v>
      </c>
      <c r="S637" s="214"/>
      <c r="T637" s="214"/>
      <c r="U637" s="247">
        <v>37.31</v>
      </c>
    </row>
    <row r="638" spans="2:21">
      <c r="R638" s="214"/>
      <c r="S638" s="214"/>
      <c r="T638" s="214"/>
    </row>
    <row r="639" spans="2:21">
      <c r="B639" s="209" t="s">
        <v>2277</v>
      </c>
      <c r="C639" s="209"/>
      <c r="D639" s="209"/>
      <c r="E639" s="209"/>
      <c r="F639" s="209"/>
      <c r="G639" s="209"/>
      <c r="H639" s="209"/>
      <c r="I639" s="246" t="s">
        <v>2743</v>
      </c>
      <c r="J639" s="246"/>
      <c r="K639" s="246"/>
      <c r="L639" s="246" t="s">
        <v>2295</v>
      </c>
      <c r="M639" s="246"/>
      <c r="N639" s="246"/>
      <c r="O639" s="246"/>
      <c r="P639" s="246"/>
      <c r="R639" s="214" t="s">
        <v>2744</v>
      </c>
      <c r="S639" s="214"/>
      <c r="T639" s="214"/>
      <c r="U639" s="247">
        <v>1000</v>
      </c>
    </row>
    <row r="640" spans="2:21">
      <c r="R640" s="214"/>
      <c r="S640" s="214"/>
      <c r="T640" s="214"/>
    </row>
    <row r="641" spans="2:21">
      <c r="B641" s="209" t="s">
        <v>2243</v>
      </c>
      <c r="C641" s="209"/>
      <c r="D641" s="209"/>
      <c r="E641" s="209"/>
      <c r="F641" s="209"/>
      <c r="G641" s="209"/>
      <c r="H641" s="209"/>
      <c r="I641" s="246" t="s">
        <v>2268</v>
      </c>
      <c r="J641" s="246"/>
      <c r="K641" s="246"/>
      <c r="L641" s="246" t="s">
        <v>2250</v>
      </c>
      <c r="M641" s="246"/>
      <c r="N641" s="246"/>
      <c r="O641" s="246"/>
      <c r="P641" s="246"/>
      <c r="R641" s="214" t="s">
        <v>2745</v>
      </c>
      <c r="S641" s="214"/>
      <c r="T641" s="214"/>
      <c r="U641" s="247">
        <v>38</v>
      </c>
    </row>
    <row r="642" spans="2:21">
      <c r="R642" s="214"/>
      <c r="S642" s="214"/>
      <c r="T642" s="214"/>
    </row>
    <row r="643" spans="2:21">
      <c r="B643" s="209" t="s">
        <v>2243</v>
      </c>
      <c r="C643" s="209"/>
      <c r="D643" s="209"/>
      <c r="E643" s="209"/>
      <c r="F643" s="209"/>
      <c r="G643" s="209"/>
      <c r="H643" s="209"/>
      <c r="I643" s="246" t="s">
        <v>2257</v>
      </c>
      <c r="J643" s="246"/>
      <c r="K643" s="246"/>
      <c r="L643" s="246" t="s">
        <v>2235</v>
      </c>
      <c r="M643" s="246"/>
      <c r="N643" s="246"/>
      <c r="O643" s="246"/>
      <c r="P643" s="246"/>
      <c r="R643" s="214" t="s">
        <v>2746</v>
      </c>
      <c r="S643" s="214"/>
      <c r="T643" s="214"/>
      <c r="U643" s="247">
        <v>181.5</v>
      </c>
    </row>
    <row r="644" spans="2:21">
      <c r="R644" s="214"/>
      <c r="S644" s="214"/>
      <c r="T644" s="214"/>
    </row>
    <row r="645" spans="2:21">
      <c r="B645" s="209" t="s">
        <v>2245</v>
      </c>
      <c r="C645" s="209"/>
      <c r="D645" s="209"/>
      <c r="E645" s="209"/>
      <c r="F645" s="209"/>
      <c r="G645" s="209"/>
      <c r="H645" s="209"/>
      <c r="I645" s="246" t="s">
        <v>2268</v>
      </c>
      <c r="J645" s="246"/>
      <c r="K645" s="246"/>
      <c r="L645" s="246" t="s">
        <v>2250</v>
      </c>
      <c r="M645" s="246"/>
      <c r="N645" s="246"/>
      <c r="O645" s="246"/>
      <c r="P645" s="246"/>
      <c r="R645" s="214" t="s">
        <v>2745</v>
      </c>
      <c r="S645" s="214"/>
      <c r="T645" s="214"/>
      <c r="U645" s="247">
        <v>18.989999999999998</v>
      </c>
    </row>
    <row r="646" spans="2:21">
      <c r="R646" s="214"/>
      <c r="S646" s="214"/>
      <c r="T646" s="214"/>
    </row>
    <row r="647" spans="2:21">
      <c r="B647" s="209" t="s">
        <v>2245</v>
      </c>
      <c r="C647" s="209"/>
      <c r="D647" s="209"/>
      <c r="E647" s="209"/>
      <c r="F647" s="209"/>
      <c r="G647" s="209"/>
      <c r="H647" s="209"/>
      <c r="I647" s="246" t="s">
        <v>2747</v>
      </c>
      <c r="J647" s="246"/>
      <c r="K647" s="246"/>
      <c r="L647" s="246" t="s">
        <v>2295</v>
      </c>
      <c r="M647" s="246"/>
      <c r="N647" s="246"/>
      <c r="O647" s="246"/>
      <c r="P647" s="246"/>
      <c r="R647" s="214" t="s">
        <v>2748</v>
      </c>
      <c r="S647" s="214"/>
      <c r="T647" s="214"/>
      <c r="U647" s="247">
        <v>134.97</v>
      </c>
    </row>
    <row r="648" spans="2:21">
      <c r="R648" s="214"/>
      <c r="S648" s="214"/>
      <c r="T648" s="214"/>
    </row>
    <row r="649" spans="2:21">
      <c r="B649" s="209" t="s">
        <v>2245</v>
      </c>
      <c r="C649" s="209"/>
      <c r="D649" s="209"/>
      <c r="E649" s="209"/>
      <c r="F649" s="209"/>
      <c r="G649" s="209"/>
      <c r="H649" s="209"/>
      <c r="I649" s="246" t="s">
        <v>2257</v>
      </c>
      <c r="J649" s="246"/>
      <c r="K649" s="246"/>
      <c r="L649" s="246" t="s">
        <v>2247</v>
      </c>
      <c r="M649" s="246"/>
      <c r="N649" s="246"/>
      <c r="O649" s="246"/>
      <c r="P649" s="246"/>
      <c r="R649" s="214" t="s">
        <v>2749</v>
      </c>
      <c r="S649" s="214"/>
      <c r="T649" s="214"/>
      <c r="U649" s="247">
        <v>143</v>
      </c>
    </row>
    <row r="650" spans="2:21">
      <c r="R650" s="214"/>
      <c r="S650" s="214"/>
      <c r="T650" s="214"/>
    </row>
    <row r="651" spans="2:21">
      <c r="B651" s="209" t="s">
        <v>2245</v>
      </c>
      <c r="C651" s="209"/>
      <c r="D651" s="209"/>
      <c r="E651" s="209"/>
      <c r="F651" s="209"/>
      <c r="G651" s="209"/>
      <c r="H651" s="209"/>
      <c r="I651" s="246" t="s">
        <v>2739</v>
      </c>
      <c r="J651" s="246"/>
      <c r="K651" s="246"/>
      <c r="L651" s="246" t="s">
        <v>2250</v>
      </c>
      <c r="M651" s="246"/>
      <c r="N651" s="246"/>
      <c r="O651" s="246"/>
      <c r="P651" s="246"/>
      <c r="R651" s="214" t="s">
        <v>2750</v>
      </c>
      <c r="S651" s="214"/>
      <c r="T651" s="214"/>
      <c r="U651" s="247">
        <v>-85.57</v>
      </c>
    </row>
    <row r="652" spans="2:21">
      <c r="R652" s="214"/>
      <c r="S652" s="214"/>
      <c r="T652" s="214"/>
    </row>
    <row r="653" spans="2:21">
      <c r="B653" s="209" t="s">
        <v>2252</v>
      </c>
      <c r="C653" s="209"/>
      <c r="D653" s="209"/>
      <c r="E653" s="209"/>
      <c r="F653" s="209"/>
      <c r="G653" s="209"/>
      <c r="H653" s="209"/>
      <c r="I653" s="246" t="s">
        <v>2751</v>
      </c>
      <c r="J653" s="246"/>
      <c r="K653" s="246"/>
      <c r="L653" s="246" t="s">
        <v>2295</v>
      </c>
      <c r="M653" s="246"/>
      <c r="N653" s="246"/>
      <c r="O653" s="246"/>
      <c r="P653" s="246"/>
      <c r="R653" s="214" t="s">
        <v>2752</v>
      </c>
      <c r="S653" s="214"/>
      <c r="T653" s="214"/>
      <c r="U653" s="247">
        <v>72.959999999999994</v>
      </c>
    </row>
    <row r="654" spans="2:21">
      <c r="R654" s="214"/>
      <c r="S654" s="214"/>
      <c r="T654" s="214"/>
    </row>
    <row r="655" spans="2:21">
      <c r="B655" s="209" t="s">
        <v>2256</v>
      </c>
      <c r="C655" s="209"/>
      <c r="D655" s="209"/>
      <c r="E655" s="209"/>
      <c r="F655" s="209"/>
      <c r="G655" s="209"/>
      <c r="H655" s="209"/>
      <c r="I655" s="246" t="s">
        <v>2268</v>
      </c>
      <c r="J655" s="246"/>
      <c r="K655" s="246"/>
      <c r="L655" s="246" t="s">
        <v>2250</v>
      </c>
      <c r="M655" s="246"/>
      <c r="N655" s="246"/>
      <c r="O655" s="246"/>
      <c r="P655" s="246"/>
      <c r="R655" s="214" t="s">
        <v>2745</v>
      </c>
      <c r="S655" s="214"/>
      <c r="T655" s="214"/>
      <c r="U655" s="247">
        <v>16.989999999999998</v>
      </c>
    </row>
    <row r="656" spans="2:21">
      <c r="R656" s="214"/>
      <c r="S656" s="214"/>
      <c r="T656" s="214"/>
    </row>
    <row r="657" spans="2:21">
      <c r="B657" s="209" t="s">
        <v>2287</v>
      </c>
      <c r="C657" s="209"/>
      <c r="D657" s="209"/>
      <c r="E657" s="209"/>
      <c r="F657" s="209"/>
      <c r="G657" s="209"/>
      <c r="H657" s="209"/>
      <c r="I657" s="246" t="s">
        <v>2753</v>
      </c>
      <c r="J657" s="246"/>
      <c r="K657" s="246"/>
      <c r="L657" s="246" t="s">
        <v>2295</v>
      </c>
      <c r="M657" s="246"/>
      <c r="N657" s="246"/>
      <c r="O657" s="246"/>
      <c r="P657" s="246"/>
      <c r="R657" s="214" t="s">
        <v>2754</v>
      </c>
      <c r="S657" s="214"/>
      <c r="T657" s="214"/>
      <c r="U657" s="247">
        <v>-12</v>
      </c>
    </row>
    <row r="658" spans="2:21">
      <c r="R658" s="214"/>
      <c r="S658" s="214"/>
      <c r="T658" s="214"/>
    </row>
    <row r="659" spans="2:21">
      <c r="B659" s="209" t="s">
        <v>2287</v>
      </c>
      <c r="C659" s="209"/>
      <c r="D659" s="209"/>
      <c r="E659" s="209"/>
      <c r="F659" s="209"/>
      <c r="G659" s="209"/>
      <c r="H659" s="209"/>
      <c r="I659" s="246" t="s">
        <v>2753</v>
      </c>
      <c r="J659" s="246"/>
      <c r="K659" s="246"/>
      <c r="L659" s="246" t="s">
        <v>2295</v>
      </c>
      <c r="M659" s="246"/>
      <c r="N659" s="246"/>
      <c r="O659" s="246"/>
      <c r="P659" s="246"/>
      <c r="R659" s="214" t="s">
        <v>2755</v>
      </c>
      <c r="S659" s="214"/>
      <c r="T659" s="214"/>
      <c r="U659" s="247">
        <v>-12</v>
      </c>
    </row>
    <row r="660" spans="2:21">
      <c r="R660" s="214"/>
      <c r="S660" s="214"/>
      <c r="T660" s="214"/>
    </row>
    <row r="661" spans="2:21">
      <c r="B661" s="209" t="s">
        <v>2313</v>
      </c>
      <c r="C661" s="209"/>
      <c r="D661" s="209"/>
      <c r="E661" s="209"/>
      <c r="F661" s="209"/>
      <c r="G661" s="209"/>
      <c r="H661" s="209"/>
      <c r="I661" s="246" t="s">
        <v>2756</v>
      </c>
      <c r="J661" s="246"/>
      <c r="K661" s="246"/>
      <c r="L661" s="246" t="s">
        <v>2295</v>
      </c>
      <c r="M661" s="246"/>
      <c r="N661" s="246"/>
      <c r="O661" s="246"/>
      <c r="P661" s="246"/>
      <c r="R661" s="214" t="s">
        <v>2757</v>
      </c>
      <c r="S661" s="214"/>
      <c r="T661" s="214"/>
      <c r="U661" s="247">
        <v>577.04999999999995</v>
      </c>
    </row>
    <row r="662" spans="2:21">
      <c r="R662" s="214"/>
      <c r="S662" s="214"/>
      <c r="T662" s="214"/>
    </row>
    <row r="663" spans="2:21">
      <c r="B663" s="209" t="s">
        <v>2362</v>
      </c>
      <c r="C663" s="209"/>
      <c r="D663" s="209"/>
      <c r="E663" s="209"/>
      <c r="F663" s="209"/>
      <c r="G663" s="209"/>
      <c r="H663" s="209"/>
      <c r="I663" s="246" t="s">
        <v>695</v>
      </c>
      <c r="J663" s="246"/>
      <c r="K663" s="246"/>
      <c r="L663" s="246" t="s">
        <v>2295</v>
      </c>
      <c r="M663" s="246"/>
      <c r="N663" s="246"/>
      <c r="O663" s="246"/>
      <c r="P663" s="246"/>
      <c r="R663" s="214" t="s">
        <v>2758</v>
      </c>
      <c r="S663" s="214"/>
      <c r="T663" s="214"/>
      <c r="U663" s="247">
        <v>926.84</v>
      </c>
    </row>
    <row r="664" spans="2:21">
      <c r="R664" s="214"/>
      <c r="S664" s="214"/>
      <c r="T664" s="214"/>
    </row>
    <row r="665" spans="2:21">
      <c r="B665" s="209" t="s">
        <v>2363</v>
      </c>
      <c r="C665" s="209"/>
      <c r="D665" s="209"/>
      <c r="E665" s="209"/>
      <c r="F665" s="209"/>
      <c r="G665" s="209"/>
      <c r="H665" s="209"/>
      <c r="I665" s="246" t="s">
        <v>2759</v>
      </c>
      <c r="J665" s="246"/>
      <c r="K665" s="246"/>
      <c r="L665" s="246" t="s">
        <v>2295</v>
      </c>
      <c r="M665" s="246"/>
      <c r="N665" s="246"/>
      <c r="O665" s="246"/>
      <c r="P665" s="246"/>
      <c r="R665" s="214" t="s">
        <v>2760</v>
      </c>
      <c r="S665" s="214"/>
      <c r="T665" s="214"/>
      <c r="U665" s="247">
        <v>19.989999999999998</v>
      </c>
    </row>
    <row r="666" spans="2:21">
      <c r="R666" s="214"/>
      <c r="S666" s="214"/>
      <c r="T666" s="214"/>
    </row>
    <row r="667" spans="2:21">
      <c r="B667" s="209" t="s">
        <v>2297</v>
      </c>
      <c r="C667" s="209"/>
      <c r="D667" s="209"/>
      <c r="E667" s="209"/>
      <c r="F667" s="209"/>
      <c r="G667" s="209"/>
      <c r="H667" s="209"/>
      <c r="I667" s="246" t="s">
        <v>2761</v>
      </c>
      <c r="J667" s="246"/>
      <c r="K667" s="246"/>
      <c r="L667" s="246" t="s">
        <v>2295</v>
      </c>
      <c r="M667" s="246"/>
      <c r="N667" s="246"/>
      <c r="O667" s="246"/>
      <c r="P667" s="246"/>
      <c r="R667" s="214" t="s">
        <v>2762</v>
      </c>
      <c r="S667" s="214"/>
      <c r="T667" s="214"/>
      <c r="U667" s="247">
        <v>495.47</v>
      </c>
    </row>
    <row r="668" spans="2:21">
      <c r="R668" s="214"/>
      <c r="S668" s="214"/>
      <c r="T668" s="214"/>
    </row>
    <row r="669" spans="2:21">
      <c r="B669" s="209" t="s">
        <v>2336</v>
      </c>
      <c r="C669" s="209"/>
      <c r="D669" s="209"/>
      <c r="E669" s="209"/>
      <c r="F669" s="209"/>
      <c r="G669" s="209"/>
      <c r="H669" s="209"/>
      <c r="I669" s="246" t="s">
        <v>2763</v>
      </c>
      <c r="J669" s="246"/>
      <c r="K669" s="246"/>
      <c r="L669" s="246" t="s">
        <v>2295</v>
      </c>
      <c r="M669" s="246"/>
      <c r="N669" s="246"/>
      <c r="O669" s="246"/>
      <c r="P669" s="246"/>
      <c r="R669" s="246" t="s">
        <v>2764</v>
      </c>
      <c r="S669" s="246"/>
      <c r="T669" s="246"/>
      <c r="U669" s="247">
        <v>311.64</v>
      </c>
    </row>
    <row r="670" spans="2:21">
      <c r="B670" s="209" t="s">
        <v>2315</v>
      </c>
      <c r="C670" s="209"/>
      <c r="D670" s="209"/>
      <c r="E670" s="209"/>
      <c r="F670" s="209"/>
      <c r="G670" s="209"/>
      <c r="H670" s="209"/>
      <c r="I670" s="246" t="s">
        <v>695</v>
      </c>
      <c r="J670" s="246"/>
      <c r="K670" s="246"/>
      <c r="L670" s="246" t="s">
        <v>2295</v>
      </c>
      <c r="M670" s="246"/>
      <c r="N670" s="246"/>
      <c r="O670" s="246"/>
      <c r="P670" s="246"/>
      <c r="R670" s="246" t="s">
        <v>2764</v>
      </c>
      <c r="S670" s="246"/>
      <c r="T670" s="246"/>
      <c r="U670" s="247">
        <v>1288</v>
      </c>
    </row>
    <row r="671" spans="2:21">
      <c r="B671" s="209" t="s">
        <v>2670</v>
      </c>
      <c r="C671" s="209"/>
      <c r="D671" s="209"/>
      <c r="E671" s="209"/>
      <c r="F671" s="209"/>
      <c r="G671" s="209"/>
      <c r="H671" s="209"/>
      <c r="I671" s="246" t="s">
        <v>2765</v>
      </c>
      <c r="J671" s="246"/>
      <c r="K671" s="246"/>
      <c r="L671" s="246" t="s">
        <v>2521</v>
      </c>
      <c r="M671" s="246"/>
      <c r="N671" s="246"/>
      <c r="O671" s="246"/>
      <c r="P671" s="246"/>
      <c r="R671" s="214" t="s">
        <v>2766</v>
      </c>
      <c r="S671" s="214"/>
      <c r="T671" s="214"/>
      <c r="U671" s="247">
        <v>9.99</v>
      </c>
    </row>
    <row r="672" spans="2:21">
      <c r="R672" s="214"/>
      <c r="S672" s="214"/>
      <c r="T672" s="214"/>
    </row>
    <row r="673" spans="1:22">
      <c r="B673" s="209" t="s">
        <v>2264</v>
      </c>
      <c r="C673" s="209"/>
      <c r="D673" s="209"/>
      <c r="E673" s="209"/>
      <c r="F673" s="209"/>
      <c r="G673" s="209"/>
      <c r="H673" s="209"/>
      <c r="I673" s="246" t="s">
        <v>2767</v>
      </c>
      <c r="J673" s="246"/>
      <c r="K673" s="246"/>
      <c r="L673" s="246" t="s">
        <v>2388</v>
      </c>
      <c r="M673" s="246"/>
      <c r="N673" s="246"/>
      <c r="O673" s="246"/>
      <c r="P673" s="246"/>
      <c r="R673" s="214" t="s">
        <v>2768</v>
      </c>
      <c r="S673" s="214"/>
      <c r="T673" s="214"/>
      <c r="U673" s="247">
        <v>120</v>
      </c>
    </row>
    <row r="674" spans="1:22">
      <c r="R674" s="214"/>
      <c r="S674" s="214"/>
      <c r="T674" s="214"/>
    </row>
    <row r="675" spans="1:22" ht="6" customHeight="1"/>
    <row r="676" spans="1:22">
      <c r="D676" s="211" t="s">
        <v>2</v>
      </c>
      <c r="F676" s="211" t="s">
        <v>2</v>
      </c>
      <c r="H676" s="211" t="s">
        <v>2</v>
      </c>
      <c r="O676" s="248" t="s">
        <v>2727</v>
      </c>
      <c r="P676" s="248"/>
      <c r="Q676" s="248"/>
      <c r="R676" s="248"/>
      <c r="S676" s="248"/>
      <c r="U676" s="249">
        <v>7889.77</v>
      </c>
    </row>
    <row r="677" spans="1:22" ht="44.25" customHeight="1"/>
    <row r="678" spans="1:22" ht="11.25" customHeight="1"/>
    <row r="679" spans="1:22" ht="13.5" customHeight="1">
      <c r="A679" s="214" t="s">
        <v>2303</v>
      </c>
      <c r="B679" s="214"/>
      <c r="C679" s="214"/>
      <c r="D679" s="214"/>
      <c r="E679" s="214"/>
      <c r="F679" s="214"/>
      <c r="G679" s="214"/>
      <c r="H679" s="214"/>
      <c r="I679" s="214"/>
      <c r="J679" s="214"/>
      <c r="K679" s="214"/>
      <c r="L679" s="214"/>
      <c r="M679" s="214"/>
      <c r="P679" s="215" t="s">
        <v>2769</v>
      </c>
      <c r="Q679" s="215"/>
      <c r="R679" s="215"/>
      <c r="S679" s="215"/>
      <c r="T679" s="215"/>
      <c r="U679" s="215"/>
      <c r="V679" s="215"/>
    </row>
    <row r="680" spans="1:22" ht="20.25" customHeight="1">
      <c r="A680" s="250" t="s">
        <v>2305</v>
      </c>
      <c r="B680" s="250"/>
      <c r="C680" s="250"/>
      <c r="D680" s="250"/>
      <c r="E680" s="250"/>
      <c r="F680" s="250"/>
      <c r="G680" s="250"/>
      <c r="H680" s="250"/>
      <c r="I680" s="250"/>
      <c r="J680" s="250"/>
      <c r="K680" s="250"/>
      <c r="L680" s="250"/>
      <c r="M680" s="250"/>
      <c r="N680" s="250"/>
      <c r="O680" s="250"/>
      <c r="P680" s="250"/>
      <c r="Q680" s="250"/>
      <c r="R680" s="250"/>
      <c r="S680" s="250"/>
      <c r="T680" s="250"/>
      <c r="U680" s="250"/>
    </row>
    <row r="681" spans="1:22" ht="7.5" customHeight="1"/>
    <row r="682" spans="1:22">
      <c r="A682" s="245" t="s">
        <v>2770</v>
      </c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</row>
    <row r="683" spans="1:22" ht="6" customHeight="1"/>
    <row r="684" spans="1:22">
      <c r="B684" s="209" t="s">
        <v>2233</v>
      </c>
      <c r="C684" s="209"/>
      <c r="D684" s="209"/>
      <c r="E684" s="209"/>
      <c r="F684" s="209"/>
      <c r="G684" s="209"/>
      <c r="H684" s="209"/>
      <c r="I684" s="246" t="s">
        <v>2771</v>
      </c>
      <c r="J684" s="246"/>
      <c r="K684" s="246"/>
      <c r="L684" s="246" t="s">
        <v>2250</v>
      </c>
      <c r="M684" s="246"/>
      <c r="N684" s="246"/>
      <c r="O684" s="246"/>
      <c r="P684" s="246"/>
      <c r="R684" s="214" t="s">
        <v>2772</v>
      </c>
      <c r="S684" s="214"/>
      <c r="T684" s="214"/>
      <c r="U684" s="247">
        <v>239.57</v>
      </c>
    </row>
    <row r="685" spans="1:22">
      <c r="R685" s="214"/>
      <c r="S685" s="214"/>
      <c r="T685" s="214"/>
    </row>
    <row r="686" spans="1:22">
      <c r="B686" s="209" t="s">
        <v>2233</v>
      </c>
      <c r="C686" s="209"/>
      <c r="D686" s="209"/>
      <c r="E686" s="209"/>
      <c r="F686" s="209"/>
      <c r="G686" s="209"/>
      <c r="H686" s="209"/>
      <c r="I686" s="246" t="s">
        <v>2281</v>
      </c>
      <c r="J686" s="246"/>
      <c r="K686" s="246"/>
      <c r="L686" s="246" t="s">
        <v>2247</v>
      </c>
      <c r="M686" s="246"/>
      <c r="N686" s="246"/>
      <c r="O686" s="246"/>
      <c r="P686" s="246"/>
      <c r="R686" s="246" t="s">
        <v>2773</v>
      </c>
      <c r="S686" s="246"/>
      <c r="T686" s="246"/>
      <c r="U686" s="247">
        <v>39.76</v>
      </c>
    </row>
    <row r="687" spans="1:22">
      <c r="B687" s="209" t="s">
        <v>2239</v>
      </c>
      <c r="C687" s="209"/>
      <c r="D687" s="209"/>
      <c r="E687" s="209"/>
      <c r="F687" s="209"/>
      <c r="G687" s="209"/>
      <c r="H687" s="209"/>
      <c r="I687" s="246" t="s">
        <v>2281</v>
      </c>
      <c r="J687" s="246"/>
      <c r="K687" s="246"/>
      <c r="L687" s="246" t="s">
        <v>2247</v>
      </c>
      <c r="M687" s="246"/>
      <c r="N687" s="246"/>
      <c r="O687" s="246"/>
      <c r="P687" s="246"/>
      <c r="R687" s="214" t="s">
        <v>2774</v>
      </c>
      <c r="S687" s="214"/>
      <c r="T687" s="214"/>
      <c r="U687" s="247">
        <v>46.96</v>
      </c>
    </row>
    <row r="688" spans="1:22">
      <c r="R688" s="214"/>
      <c r="S688" s="214"/>
      <c r="T688" s="214"/>
    </row>
    <row r="689" spans="2:21">
      <c r="B689" s="209" t="s">
        <v>2245</v>
      </c>
      <c r="C689" s="209"/>
      <c r="D689" s="209"/>
      <c r="E689" s="209"/>
      <c r="F689" s="209"/>
      <c r="G689" s="209"/>
      <c r="H689" s="209"/>
      <c r="I689" s="246" t="s">
        <v>2775</v>
      </c>
      <c r="J689" s="246"/>
      <c r="K689" s="246"/>
      <c r="L689" s="246" t="s">
        <v>2250</v>
      </c>
      <c r="M689" s="246"/>
      <c r="N689" s="246"/>
      <c r="O689" s="246"/>
      <c r="P689" s="246"/>
      <c r="R689" s="214" t="s">
        <v>2776</v>
      </c>
      <c r="S689" s="214"/>
      <c r="T689" s="214"/>
      <c r="U689" s="247">
        <v>314.97000000000003</v>
      </c>
    </row>
    <row r="690" spans="2:21">
      <c r="R690" s="214"/>
      <c r="S690" s="214"/>
      <c r="T690" s="214"/>
    </row>
    <row r="691" spans="2:21">
      <c r="B691" s="209" t="s">
        <v>2256</v>
      </c>
      <c r="C691" s="209"/>
      <c r="D691" s="209"/>
      <c r="E691" s="209"/>
      <c r="F691" s="209"/>
      <c r="G691" s="209"/>
      <c r="H691" s="209"/>
      <c r="I691" s="246" t="s">
        <v>2777</v>
      </c>
      <c r="J691" s="246"/>
      <c r="K691" s="246"/>
      <c r="L691" s="246" t="s">
        <v>2778</v>
      </c>
      <c r="M691" s="246"/>
      <c r="N691" s="246"/>
      <c r="O691" s="246"/>
      <c r="P691" s="246"/>
      <c r="R691" s="214" t="s">
        <v>2779</v>
      </c>
      <c r="S691" s="214"/>
      <c r="T691" s="214"/>
      <c r="U691" s="247">
        <v>110.5</v>
      </c>
    </row>
    <row r="692" spans="2:21">
      <c r="R692" s="214"/>
      <c r="S692" s="214"/>
      <c r="T692" s="214"/>
    </row>
    <row r="693" spans="2:21">
      <c r="B693" s="209" t="s">
        <v>2283</v>
      </c>
      <c r="C693" s="209"/>
      <c r="D693" s="209"/>
      <c r="E693" s="209"/>
      <c r="F693" s="209"/>
      <c r="G693" s="209"/>
      <c r="H693" s="209"/>
      <c r="I693" s="246" t="s">
        <v>2281</v>
      </c>
      <c r="J693" s="246"/>
      <c r="K693" s="246"/>
      <c r="L693" s="246" t="s">
        <v>2247</v>
      </c>
      <c r="M693" s="246"/>
      <c r="N693" s="246"/>
      <c r="O693" s="246"/>
      <c r="P693" s="246"/>
      <c r="R693" s="214" t="s">
        <v>2780</v>
      </c>
      <c r="S693" s="214"/>
      <c r="T693" s="214"/>
      <c r="U693" s="247">
        <v>63.91</v>
      </c>
    </row>
    <row r="694" spans="2:21">
      <c r="R694" s="214"/>
      <c r="S694" s="214"/>
      <c r="T694" s="214"/>
    </row>
    <row r="695" spans="2:21">
      <c r="B695" s="209" t="s">
        <v>2472</v>
      </c>
      <c r="C695" s="209"/>
      <c r="D695" s="209"/>
      <c r="E695" s="209"/>
      <c r="F695" s="209"/>
      <c r="G695" s="209"/>
      <c r="H695" s="209"/>
      <c r="I695" s="246" t="s">
        <v>2781</v>
      </c>
      <c r="J695" s="246"/>
      <c r="K695" s="246"/>
      <c r="L695" s="246" t="s">
        <v>2247</v>
      </c>
      <c r="M695" s="246"/>
      <c r="N695" s="246"/>
      <c r="O695" s="246"/>
      <c r="P695" s="246"/>
      <c r="R695" s="246" t="s">
        <v>2773</v>
      </c>
      <c r="S695" s="246"/>
      <c r="T695" s="246"/>
      <c r="U695" s="247">
        <v>141.86000000000001</v>
      </c>
    </row>
    <row r="696" spans="2:21">
      <c r="B696" s="209" t="s">
        <v>2782</v>
      </c>
      <c r="C696" s="209"/>
      <c r="D696" s="209"/>
      <c r="E696" s="209"/>
      <c r="F696" s="209"/>
      <c r="G696" s="209"/>
      <c r="H696" s="209"/>
      <c r="I696" s="246" t="s">
        <v>2783</v>
      </c>
      <c r="J696" s="246"/>
      <c r="K696" s="246"/>
      <c r="L696" s="246" t="s">
        <v>2250</v>
      </c>
      <c r="M696" s="246"/>
      <c r="N696" s="246"/>
      <c r="O696" s="246"/>
      <c r="P696" s="246"/>
      <c r="R696" s="214" t="s">
        <v>2784</v>
      </c>
      <c r="S696" s="214"/>
      <c r="T696" s="214"/>
      <c r="U696" s="247">
        <v>150.16</v>
      </c>
    </row>
    <row r="697" spans="2:21">
      <c r="R697" s="214"/>
      <c r="S697" s="214"/>
      <c r="T697" s="214"/>
    </row>
    <row r="698" spans="2:21">
      <c r="B698" s="209" t="s">
        <v>2313</v>
      </c>
      <c r="C698" s="209"/>
      <c r="D698" s="209"/>
      <c r="E698" s="209"/>
      <c r="F698" s="209"/>
      <c r="G698" s="209"/>
      <c r="H698" s="209"/>
      <c r="I698" s="246" t="s">
        <v>2785</v>
      </c>
      <c r="J698" s="246"/>
      <c r="K698" s="246"/>
      <c r="L698" s="246" t="s">
        <v>2250</v>
      </c>
      <c r="M698" s="246"/>
      <c r="N698" s="246"/>
      <c r="O698" s="246"/>
      <c r="P698" s="246"/>
      <c r="R698" s="214" t="s">
        <v>2786</v>
      </c>
      <c r="S698" s="214"/>
      <c r="T698" s="214"/>
      <c r="U698" s="247">
        <v>42.84</v>
      </c>
    </row>
    <row r="699" spans="2:21">
      <c r="R699" s="214"/>
      <c r="S699" s="214"/>
      <c r="T699" s="214"/>
    </row>
    <row r="700" spans="2:21">
      <c r="B700" s="209" t="s">
        <v>2378</v>
      </c>
      <c r="C700" s="209"/>
      <c r="D700" s="209"/>
      <c r="E700" s="209"/>
      <c r="F700" s="209"/>
      <c r="G700" s="209"/>
      <c r="H700" s="209"/>
      <c r="I700" s="246" t="s">
        <v>2281</v>
      </c>
      <c r="J700" s="246"/>
      <c r="K700" s="246"/>
      <c r="L700" s="246" t="s">
        <v>2247</v>
      </c>
      <c r="M700" s="246"/>
      <c r="N700" s="246"/>
      <c r="O700" s="246"/>
      <c r="P700" s="246"/>
      <c r="R700" s="214" t="s">
        <v>2787</v>
      </c>
      <c r="S700" s="214"/>
      <c r="T700" s="214"/>
      <c r="U700" s="247">
        <v>66.23</v>
      </c>
    </row>
    <row r="701" spans="2:21">
      <c r="R701" s="214"/>
      <c r="S701" s="214"/>
      <c r="T701" s="214"/>
    </row>
    <row r="702" spans="2:21">
      <c r="B702" s="209" t="s">
        <v>2363</v>
      </c>
      <c r="C702" s="209"/>
      <c r="D702" s="209"/>
      <c r="E702" s="209"/>
      <c r="F702" s="209"/>
      <c r="G702" s="209"/>
      <c r="H702" s="209"/>
      <c r="I702" s="246" t="s">
        <v>2788</v>
      </c>
      <c r="J702" s="246"/>
      <c r="K702" s="246"/>
      <c r="L702" s="246" t="s">
        <v>2250</v>
      </c>
      <c r="M702" s="246"/>
      <c r="N702" s="246"/>
      <c r="O702" s="246"/>
      <c r="P702" s="246"/>
      <c r="R702" s="246" t="s">
        <v>2789</v>
      </c>
      <c r="S702" s="246"/>
      <c r="T702" s="246"/>
      <c r="U702" s="247">
        <v>40</v>
      </c>
    </row>
    <row r="703" spans="2:21">
      <c r="B703" s="209" t="s">
        <v>2259</v>
      </c>
      <c r="C703" s="209"/>
      <c r="D703" s="209"/>
      <c r="E703" s="209"/>
      <c r="F703" s="209"/>
      <c r="G703" s="209"/>
      <c r="H703" s="209"/>
      <c r="I703" s="246" t="s">
        <v>2790</v>
      </c>
      <c r="J703" s="246"/>
      <c r="K703" s="246"/>
      <c r="L703" s="246" t="s">
        <v>2235</v>
      </c>
      <c r="M703" s="246"/>
      <c r="N703" s="246"/>
      <c r="O703" s="246"/>
      <c r="P703" s="246"/>
      <c r="R703" s="246" t="s">
        <v>2791</v>
      </c>
      <c r="S703" s="246"/>
      <c r="T703" s="246"/>
      <c r="U703" s="247">
        <v>80.5</v>
      </c>
    </row>
    <row r="704" spans="2:21">
      <c r="B704" s="209" t="s">
        <v>2259</v>
      </c>
      <c r="C704" s="209"/>
      <c r="D704" s="209"/>
      <c r="E704" s="209"/>
      <c r="F704" s="209"/>
      <c r="G704" s="209"/>
      <c r="H704" s="209"/>
      <c r="I704" s="246" t="s">
        <v>2792</v>
      </c>
      <c r="J704" s="246"/>
      <c r="K704" s="246"/>
      <c r="L704" s="246" t="s">
        <v>2247</v>
      </c>
      <c r="M704" s="246"/>
      <c r="N704" s="246"/>
      <c r="O704" s="246"/>
      <c r="P704" s="246"/>
      <c r="R704" s="246" t="s">
        <v>2789</v>
      </c>
      <c r="S704" s="246"/>
      <c r="T704" s="246"/>
      <c r="U704" s="247">
        <v>86.82</v>
      </c>
    </row>
    <row r="705" spans="1:21">
      <c r="B705" s="209" t="s">
        <v>2261</v>
      </c>
      <c r="C705" s="209"/>
      <c r="D705" s="209"/>
      <c r="E705" s="209"/>
      <c r="F705" s="209"/>
      <c r="G705" s="209"/>
      <c r="H705" s="209"/>
      <c r="I705" s="246" t="s">
        <v>2281</v>
      </c>
      <c r="J705" s="246"/>
      <c r="K705" s="246"/>
      <c r="L705" s="246" t="s">
        <v>2247</v>
      </c>
      <c r="M705" s="246"/>
      <c r="N705" s="246"/>
      <c r="O705" s="246"/>
      <c r="P705" s="246"/>
      <c r="R705" s="246" t="s">
        <v>2773</v>
      </c>
      <c r="S705" s="246"/>
      <c r="T705" s="246"/>
      <c r="U705" s="247">
        <v>96.83</v>
      </c>
    </row>
    <row r="706" spans="1:21" ht="6" customHeight="1"/>
    <row r="707" spans="1:21">
      <c r="D707" s="211" t="s">
        <v>2</v>
      </c>
      <c r="F707" s="211" t="s">
        <v>2</v>
      </c>
      <c r="H707" s="211" t="s">
        <v>2</v>
      </c>
      <c r="O707" s="248" t="s">
        <v>2770</v>
      </c>
      <c r="P707" s="248"/>
      <c r="Q707" s="248"/>
      <c r="R707" s="248"/>
      <c r="S707" s="248"/>
      <c r="U707" s="249">
        <v>1520.91</v>
      </c>
    </row>
    <row r="708" spans="1:21">
      <c r="A708" s="245" t="s">
        <v>2793</v>
      </c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</row>
    <row r="709" spans="1:21" ht="6" customHeight="1"/>
    <row r="710" spans="1:21">
      <c r="B710" s="209" t="s">
        <v>2252</v>
      </c>
      <c r="C710" s="209"/>
      <c r="D710" s="209"/>
      <c r="E710" s="209"/>
      <c r="F710" s="209"/>
      <c r="G710" s="209"/>
      <c r="H710" s="209"/>
      <c r="I710" s="246" t="s">
        <v>2728</v>
      </c>
      <c r="J710" s="246"/>
      <c r="K710" s="246"/>
      <c r="L710" s="246" t="s">
        <v>2299</v>
      </c>
      <c r="M710" s="246"/>
      <c r="N710" s="246"/>
      <c r="O710" s="246"/>
      <c r="P710" s="246"/>
      <c r="R710" s="246" t="s">
        <v>2794</v>
      </c>
      <c r="S710" s="246"/>
      <c r="T710" s="246"/>
      <c r="U710" s="247">
        <v>250</v>
      </c>
    </row>
    <row r="711" spans="1:21">
      <c r="B711" s="209" t="s">
        <v>2283</v>
      </c>
      <c r="C711" s="209"/>
      <c r="D711" s="209"/>
      <c r="E711" s="209"/>
      <c r="F711" s="209"/>
      <c r="G711" s="209"/>
      <c r="H711" s="209"/>
      <c r="I711" s="246" t="s">
        <v>2257</v>
      </c>
      <c r="J711" s="246"/>
      <c r="K711" s="246"/>
      <c r="L711" s="246" t="s">
        <v>2235</v>
      </c>
      <c r="M711" s="246"/>
      <c r="N711" s="246"/>
      <c r="O711" s="246"/>
      <c r="P711" s="246"/>
      <c r="R711" s="214" t="s">
        <v>2795</v>
      </c>
      <c r="S711" s="214"/>
      <c r="T711" s="214"/>
      <c r="U711" s="247">
        <v>94.64</v>
      </c>
    </row>
    <row r="712" spans="1:21">
      <c r="R712" s="214"/>
      <c r="S712" s="214"/>
      <c r="T712" s="214"/>
    </row>
    <row r="713" spans="1:21">
      <c r="B713" s="209" t="s">
        <v>2313</v>
      </c>
      <c r="C713" s="209"/>
      <c r="D713" s="209"/>
      <c r="E713" s="209"/>
      <c r="F713" s="209"/>
      <c r="G713" s="209"/>
      <c r="H713" s="209"/>
      <c r="I713" s="246" t="s">
        <v>2728</v>
      </c>
      <c r="J713" s="246"/>
      <c r="K713" s="246"/>
      <c r="L713" s="246" t="s">
        <v>2299</v>
      </c>
      <c r="M713" s="246"/>
      <c r="N713" s="246"/>
      <c r="O713" s="246"/>
      <c r="P713" s="246"/>
      <c r="R713" s="214" t="s">
        <v>2796</v>
      </c>
      <c r="S713" s="214"/>
      <c r="T713" s="214"/>
      <c r="U713" s="247">
        <v>125</v>
      </c>
    </row>
    <row r="714" spans="1:21">
      <c r="R714" s="214"/>
      <c r="S714" s="214"/>
      <c r="T714" s="214"/>
    </row>
    <row r="715" spans="1:21">
      <c r="B715" s="209" t="s">
        <v>2313</v>
      </c>
      <c r="C715" s="209"/>
      <c r="D715" s="209"/>
      <c r="E715" s="209"/>
      <c r="F715" s="209"/>
      <c r="G715" s="209"/>
      <c r="H715" s="209"/>
      <c r="I715" s="246" t="s">
        <v>2728</v>
      </c>
      <c r="J715" s="246"/>
      <c r="K715" s="246"/>
      <c r="L715" s="246" t="s">
        <v>2299</v>
      </c>
      <c r="M715" s="246"/>
      <c r="N715" s="246"/>
      <c r="O715" s="246"/>
      <c r="P715" s="246"/>
      <c r="R715" s="214" t="s">
        <v>2797</v>
      </c>
      <c r="S715" s="214"/>
      <c r="T715" s="214"/>
      <c r="U715" s="247">
        <v>275</v>
      </c>
    </row>
    <row r="716" spans="1:21">
      <c r="R716" s="214"/>
      <c r="S716" s="214"/>
      <c r="T716" s="214"/>
    </row>
    <row r="717" spans="1:21" ht="6" customHeight="1"/>
    <row r="718" spans="1:21">
      <c r="D718" s="211" t="s">
        <v>2</v>
      </c>
      <c r="F718" s="211" t="s">
        <v>2</v>
      </c>
      <c r="H718" s="211" t="s">
        <v>2</v>
      </c>
      <c r="O718" s="248" t="s">
        <v>2793</v>
      </c>
      <c r="P718" s="248"/>
      <c r="Q718" s="248"/>
      <c r="R718" s="248"/>
      <c r="S718" s="248"/>
      <c r="U718" s="249">
        <v>744.64</v>
      </c>
    </row>
    <row r="719" spans="1:21">
      <c r="A719" s="245" t="s">
        <v>2798</v>
      </c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</row>
    <row r="720" spans="1:21" ht="6" customHeight="1"/>
    <row r="721" spans="1:21">
      <c r="B721" s="209" t="s">
        <v>2243</v>
      </c>
      <c r="C721" s="209"/>
      <c r="D721" s="209"/>
      <c r="E721" s="209"/>
      <c r="F721" s="209"/>
      <c r="G721" s="209"/>
      <c r="H721" s="209"/>
      <c r="I721" s="246" t="s">
        <v>2268</v>
      </c>
      <c r="J721" s="246"/>
      <c r="K721" s="246"/>
      <c r="L721" s="246" t="s">
        <v>2250</v>
      </c>
      <c r="M721" s="246"/>
      <c r="N721" s="246"/>
      <c r="O721" s="246"/>
      <c r="P721" s="246"/>
      <c r="R721" s="214" t="s">
        <v>2799</v>
      </c>
      <c r="S721" s="214"/>
      <c r="T721" s="214"/>
      <c r="U721" s="247">
        <v>37.99</v>
      </c>
    </row>
    <row r="722" spans="1:21">
      <c r="R722" s="214"/>
      <c r="S722" s="214"/>
      <c r="T722" s="214"/>
    </row>
    <row r="723" spans="1:21">
      <c r="B723" s="209" t="s">
        <v>2245</v>
      </c>
      <c r="C723" s="209"/>
      <c r="D723" s="209"/>
      <c r="E723" s="209"/>
      <c r="F723" s="209"/>
      <c r="G723" s="209"/>
      <c r="H723" s="209"/>
      <c r="I723" s="246" t="s">
        <v>2268</v>
      </c>
      <c r="J723" s="246"/>
      <c r="K723" s="246"/>
      <c r="L723" s="246" t="s">
        <v>2250</v>
      </c>
      <c r="M723" s="246"/>
      <c r="N723" s="246"/>
      <c r="O723" s="246"/>
      <c r="P723" s="246"/>
      <c r="R723" s="214" t="s">
        <v>2799</v>
      </c>
      <c r="S723" s="214"/>
      <c r="T723" s="214"/>
      <c r="U723" s="247">
        <v>19</v>
      </c>
    </row>
    <row r="724" spans="1:21">
      <c r="R724" s="214"/>
      <c r="S724" s="214"/>
      <c r="T724" s="214"/>
    </row>
    <row r="725" spans="1:21">
      <c r="B725" s="209" t="s">
        <v>2256</v>
      </c>
      <c r="C725" s="209"/>
      <c r="D725" s="209"/>
      <c r="E725" s="209"/>
      <c r="F725" s="209"/>
      <c r="G725" s="209"/>
      <c r="H725" s="209"/>
      <c r="I725" s="246" t="s">
        <v>2268</v>
      </c>
      <c r="J725" s="246"/>
      <c r="K725" s="246"/>
      <c r="L725" s="246" t="s">
        <v>2250</v>
      </c>
      <c r="M725" s="246"/>
      <c r="N725" s="246"/>
      <c r="O725" s="246"/>
      <c r="P725" s="246"/>
      <c r="R725" s="214" t="s">
        <v>2799</v>
      </c>
      <c r="S725" s="214"/>
      <c r="T725" s="214"/>
      <c r="U725" s="247">
        <v>17</v>
      </c>
    </row>
    <row r="726" spans="1:21">
      <c r="R726" s="214"/>
      <c r="S726" s="214"/>
      <c r="T726" s="214"/>
    </row>
    <row r="727" spans="1:21" ht="6" customHeight="1"/>
    <row r="728" spans="1:21">
      <c r="D728" s="211" t="s">
        <v>2</v>
      </c>
      <c r="F728" s="211" t="s">
        <v>2</v>
      </c>
      <c r="H728" s="211" t="s">
        <v>2</v>
      </c>
      <c r="O728" s="248" t="s">
        <v>2798</v>
      </c>
      <c r="P728" s="248"/>
      <c r="Q728" s="248"/>
      <c r="R728" s="248"/>
      <c r="S728" s="248"/>
      <c r="U728" s="249">
        <v>73.989999999999995</v>
      </c>
    </row>
    <row r="729" spans="1:21">
      <c r="A729" s="245" t="s">
        <v>2800</v>
      </c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</row>
    <row r="730" spans="1:21" ht="6" customHeight="1"/>
    <row r="731" spans="1:21">
      <c r="B731" s="209" t="s">
        <v>2243</v>
      </c>
      <c r="C731" s="209"/>
      <c r="D731" s="209"/>
      <c r="E731" s="209"/>
      <c r="F731" s="209"/>
      <c r="G731" s="209"/>
      <c r="H731" s="209"/>
      <c r="I731" s="246" t="s">
        <v>2268</v>
      </c>
      <c r="J731" s="246"/>
      <c r="K731" s="246"/>
      <c r="L731" s="246" t="s">
        <v>2250</v>
      </c>
      <c r="M731" s="246"/>
      <c r="N731" s="246"/>
      <c r="O731" s="246"/>
      <c r="P731" s="246"/>
      <c r="R731" s="214" t="s">
        <v>2801</v>
      </c>
      <c r="S731" s="214"/>
      <c r="T731" s="214"/>
      <c r="U731" s="247">
        <v>37.99</v>
      </c>
    </row>
    <row r="732" spans="1:21">
      <c r="R732" s="214"/>
      <c r="S732" s="214"/>
      <c r="T732" s="214"/>
    </row>
    <row r="733" spans="1:21">
      <c r="B733" s="209" t="s">
        <v>2245</v>
      </c>
      <c r="C733" s="209"/>
      <c r="D733" s="209"/>
      <c r="E733" s="209"/>
      <c r="F733" s="209"/>
      <c r="G733" s="209"/>
      <c r="H733" s="209"/>
      <c r="I733" s="246" t="s">
        <v>2268</v>
      </c>
      <c r="J733" s="246"/>
      <c r="K733" s="246"/>
      <c r="L733" s="246" t="s">
        <v>2250</v>
      </c>
      <c r="M733" s="246"/>
      <c r="N733" s="246"/>
      <c r="O733" s="246"/>
      <c r="P733" s="246"/>
      <c r="R733" s="214" t="s">
        <v>2801</v>
      </c>
      <c r="S733" s="214"/>
      <c r="T733" s="214"/>
      <c r="U733" s="247">
        <v>19</v>
      </c>
    </row>
    <row r="734" spans="1:21">
      <c r="R734" s="214"/>
      <c r="S734" s="214"/>
      <c r="T734" s="214"/>
    </row>
    <row r="735" spans="1:21">
      <c r="B735" s="209" t="s">
        <v>2256</v>
      </c>
      <c r="C735" s="209"/>
      <c r="D735" s="209"/>
      <c r="E735" s="209"/>
      <c r="F735" s="209"/>
      <c r="G735" s="209"/>
      <c r="H735" s="209"/>
      <c r="I735" s="246" t="s">
        <v>2268</v>
      </c>
      <c r="J735" s="246"/>
      <c r="K735" s="246"/>
      <c r="L735" s="246" t="s">
        <v>2250</v>
      </c>
      <c r="M735" s="246"/>
      <c r="N735" s="246"/>
      <c r="O735" s="246"/>
      <c r="P735" s="246"/>
      <c r="R735" s="214" t="s">
        <v>2801</v>
      </c>
      <c r="S735" s="214"/>
      <c r="T735" s="214"/>
      <c r="U735" s="247">
        <v>17</v>
      </c>
    </row>
    <row r="736" spans="1:21">
      <c r="R736" s="214"/>
      <c r="S736" s="214"/>
      <c r="T736" s="214"/>
    </row>
    <row r="737" spans="1:22" ht="6" customHeight="1"/>
    <row r="738" spans="1:22">
      <c r="D738" s="211" t="s">
        <v>2</v>
      </c>
      <c r="F738" s="211" t="s">
        <v>2</v>
      </c>
      <c r="H738" s="211" t="s">
        <v>2</v>
      </c>
      <c r="O738" s="248" t="s">
        <v>2800</v>
      </c>
      <c r="P738" s="248"/>
      <c r="Q738" s="248"/>
      <c r="R738" s="248"/>
      <c r="S738" s="248"/>
      <c r="U738" s="249">
        <v>73.989999999999995</v>
      </c>
    </row>
    <row r="739" spans="1:22" ht="66" customHeight="1"/>
    <row r="740" spans="1:22" ht="11.25" customHeight="1"/>
    <row r="741" spans="1:22" ht="13.5" customHeight="1">
      <c r="A741" s="214" t="s">
        <v>2303</v>
      </c>
      <c r="B741" s="214"/>
      <c r="C741" s="214"/>
      <c r="D741" s="214"/>
      <c r="E741" s="214"/>
      <c r="F741" s="214"/>
      <c r="G741" s="214"/>
      <c r="H741" s="214"/>
      <c r="I741" s="214"/>
      <c r="J741" s="214"/>
      <c r="K741" s="214"/>
      <c r="L741" s="214"/>
      <c r="M741" s="214"/>
      <c r="P741" s="215" t="s">
        <v>2802</v>
      </c>
      <c r="Q741" s="215"/>
      <c r="R741" s="215"/>
      <c r="S741" s="215"/>
      <c r="T741" s="215"/>
      <c r="U741" s="215"/>
      <c r="V741" s="215"/>
    </row>
    <row r="742" spans="1:22" ht="20.25" customHeight="1">
      <c r="A742" s="250" t="s">
        <v>2305</v>
      </c>
      <c r="B742" s="250"/>
      <c r="C742" s="250"/>
      <c r="D742" s="250"/>
      <c r="E742" s="250"/>
      <c r="F742" s="250"/>
      <c r="G742" s="250"/>
      <c r="H742" s="250"/>
      <c r="I742" s="250"/>
      <c r="J742" s="250"/>
      <c r="K742" s="250"/>
      <c r="L742" s="250"/>
      <c r="M742" s="250"/>
      <c r="N742" s="250"/>
      <c r="O742" s="250"/>
      <c r="P742" s="250"/>
      <c r="Q742" s="250"/>
      <c r="R742" s="250"/>
      <c r="S742" s="250"/>
      <c r="T742" s="250"/>
      <c r="U742" s="250"/>
    </row>
    <row r="743" spans="1:22" ht="7.5" customHeight="1"/>
    <row r="744" spans="1:22">
      <c r="A744" s="245" t="s">
        <v>2803</v>
      </c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</row>
    <row r="745" spans="1:22" ht="6" customHeight="1"/>
    <row r="746" spans="1:22">
      <c r="B746" s="209" t="s">
        <v>2252</v>
      </c>
      <c r="C746" s="209"/>
      <c r="D746" s="209"/>
      <c r="E746" s="209"/>
      <c r="F746" s="209"/>
      <c r="G746" s="209"/>
      <c r="H746" s="209"/>
      <c r="I746" s="246" t="s">
        <v>2804</v>
      </c>
      <c r="J746" s="246"/>
      <c r="K746" s="246"/>
      <c r="L746" s="246" t="s">
        <v>2346</v>
      </c>
      <c r="M746" s="246"/>
      <c r="N746" s="246"/>
      <c r="O746" s="246"/>
      <c r="P746" s="246"/>
      <c r="R746" s="214" t="s">
        <v>2805</v>
      </c>
      <c r="S746" s="214"/>
      <c r="T746" s="214"/>
      <c r="U746" s="247">
        <v>25</v>
      </c>
    </row>
    <row r="747" spans="1:22">
      <c r="R747" s="214"/>
      <c r="S747" s="214"/>
      <c r="T747" s="214"/>
    </row>
    <row r="748" spans="1:22">
      <c r="B748" s="209" t="s">
        <v>2287</v>
      </c>
      <c r="C748" s="209"/>
      <c r="D748" s="209"/>
      <c r="E748" s="209"/>
      <c r="F748" s="209"/>
      <c r="G748" s="209"/>
      <c r="H748" s="209"/>
      <c r="I748" s="246" t="s">
        <v>2806</v>
      </c>
      <c r="J748" s="246"/>
      <c r="K748" s="246"/>
      <c r="L748" s="246" t="s">
        <v>2346</v>
      </c>
      <c r="M748" s="246"/>
      <c r="N748" s="246"/>
      <c r="O748" s="246"/>
      <c r="P748" s="246"/>
      <c r="R748" s="214" t="s">
        <v>2805</v>
      </c>
      <c r="S748" s="214"/>
      <c r="T748" s="214"/>
      <c r="U748" s="247">
        <v>25</v>
      </c>
    </row>
    <row r="749" spans="1:22">
      <c r="R749" s="214"/>
      <c r="S749" s="214"/>
      <c r="T749" s="214"/>
    </row>
    <row r="750" spans="1:22">
      <c r="B750" s="209" t="s">
        <v>2372</v>
      </c>
      <c r="C750" s="209"/>
      <c r="D750" s="209"/>
      <c r="E750" s="209"/>
      <c r="F750" s="209"/>
      <c r="G750" s="209"/>
      <c r="H750" s="209"/>
      <c r="I750" s="246" t="s">
        <v>2807</v>
      </c>
      <c r="J750" s="246"/>
      <c r="K750" s="246"/>
      <c r="L750" s="246" t="s">
        <v>2328</v>
      </c>
      <c r="M750" s="246"/>
      <c r="N750" s="246"/>
      <c r="O750" s="246"/>
      <c r="P750" s="246"/>
      <c r="R750" s="214" t="s">
        <v>2808</v>
      </c>
      <c r="S750" s="214"/>
      <c r="T750" s="214"/>
      <c r="U750" s="247">
        <v>51.92</v>
      </c>
    </row>
    <row r="751" spans="1:22">
      <c r="R751" s="214"/>
      <c r="S751" s="214"/>
      <c r="T751" s="214"/>
    </row>
    <row r="752" spans="1:22" ht="6" customHeight="1"/>
    <row r="753" spans="1:21">
      <c r="D753" s="211" t="s">
        <v>2</v>
      </c>
      <c r="F753" s="211" t="s">
        <v>2</v>
      </c>
      <c r="H753" s="211" t="s">
        <v>2</v>
      </c>
      <c r="O753" s="248" t="s">
        <v>2803</v>
      </c>
      <c r="P753" s="248"/>
      <c r="Q753" s="248"/>
      <c r="R753" s="248"/>
      <c r="S753" s="248"/>
      <c r="U753" s="249">
        <v>101.92</v>
      </c>
    </row>
    <row r="754" spans="1:21">
      <c r="A754" s="245" t="s">
        <v>2809</v>
      </c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</row>
    <row r="755" spans="1:21" ht="6" customHeight="1"/>
    <row r="756" spans="1:21">
      <c r="B756" s="209" t="s">
        <v>2233</v>
      </c>
      <c r="C756" s="209"/>
      <c r="D756" s="209"/>
      <c r="E756" s="209"/>
      <c r="F756" s="209"/>
      <c r="G756" s="209"/>
      <c r="H756" s="209"/>
      <c r="I756" s="246" t="s">
        <v>2810</v>
      </c>
      <c r="J756" s="246"/>
      <c r="K756" s="246"/>
      <c r="L756" s="246" t="s">
        <v>2273</v>
      </c>
      <c r="M756" s="246"/>
      <c r="N756" s="246"/>
      <c r="O756" s="246"/>
      <c r="P756" s="246"/>
      <c r="R756" s="214" t="s">
        <v>2811</v>
      </c>
      <c r="S756" s="214"/>
      <c r="T756" s="214"/>
      <c r="U756" s="247">
        <v>106.66</v>
      </c>
    </row>
    <row r="757" spans="1:21">
      <c r="R757" s="214"/>
      <c r="S757" s="214"/>
      <c r="T757" s="214"/>
    </row>
    <row r="758" spans="1:21">
      <c r="B758" s="209" t="s">
        <v>2307</v>
      </c>
      <c r="C758" s="209"/>
      <c r="D758" s="209"/>
      <c r="E758" s="209"/>
      <c r="F758" s="209"/>
      <c r="G758" s="209"/>
      <c r="H758" s="209"/>
      <c r="I758" s="246" t="s">
        <v>2268</v>
      </c>
      <c r="J758" s="246"/>
      <c r="K758" s="246"/>
      <c r="L758" s="246" t="s">
        <v>2250</v>
      </c>
      <c r="M758" s="246"/>
      <c r="N758" s="246"/>
      <c r="O758" s="246"/>
      <c r="P758" s="246"/>
      <c r="R758" s="214" t="s">
        <v>2812</v>
      </c>
      <c r="S758" s="214"/>
      <c r="T758" s="214"/>
      <c r="U758" s="247">
        <v>51.05</v>
      </c>
    </row>
    <row r="759" spans="1:21">
      <c r="R759" s="214"/>
      <c r="S759" s="214"/>
      <c r="T759" s="214"/>
    </row>
    <row r="760" spans="1:21">
      <c r="B760" s="209" t="s">
        <v>2241</v>
      </c>
      <c r="C760" s="209"/>
      <c r="D760" s="209"/>
      <c r="E760" s="209"/>
      <c r="F760" s="209"/>
      <c r="G760" s="209"/>
      <c r="H760" s="209"/>
      <c r="I760" s="246" t="s">
        <v>2813</v>
      </c>
      <c r="J760" s="246"/>
      <c r="K760" s="246"/>
      <c r="L760" s="246" t="s">
        <v>2250</v>
      </c>
      <c r="M760" s="246"/>
      <c r="N760" s="246"/>
      <c r="O760" s="246"/>
      <c r="P760" s="246"/>
      <c r="R760" s="246" t="s">
        <v>2814</v>
      </c>
      <c r="S760" s="246"/>
      <c r="T760" s="246"/>
      <c r="U760" s="247">
        <v>24.68</v>
      </c>
    </row>
    <row r="761" spans="1:21">
      <c r="B761" s="209" t="s">
        <v>2277</v>
      </c>
      <c r="C761" s="209"/>
      <c r="D761" s="209"/>
      <c r="E761" s="209"/>
      <c r="F761" s="209"/>
      <c r="G761" s="209"/>
      <c r="H761" s="209"/>
      <c r="I761" s="246" t="s">
        <v>2815</v>
      </c>
      <c r="J761" s="246"/>
      <c r="K761" s="246"/>
      <c r="L761" s="246" t="s">
        <v>2328</v>
      </c>
      <c r="M761" s="246"/>
      <c r="N761" s="246"/>
      <c r="O761" s="246"/>
      <c r="P761" s="246"/>
      <c r="R761" s="214" t="s">
        <v>2816</v>
      </c>
      <c r="S761" s="214"/>
      <c r="T761" s="214"/>
      <c r="U761" s="247">
        <v>18.73</v>
      </c>
    </row>
    <row r="762" spans="1:21">
      <c r="R762" s="214"/>
      <c r="S762" s="214"/>
      <c r="T762" s="214"/>
    </row>
    <row r="763" spans="1:21">
      <c r="B763" s="209" t="s">
        <v>2245</v>
      </c>
      <c r="C763" s="209"/>
      <c r="D763" s="209"/>
      <c r="E763" s="209"/>
      <c r="F763" s="209"/>
      <c r="G763" s="209"/>
      <c r="H763" s="209"/>
      <c r="I763" s="246" t="s">
        <v>2817</v>
      </c>
      <c r="J763" s="246"/>
      <c r="K763" s="246"/>
      <c r="L763" s="246" t="s">
        <v>2250</v>
      </c>
      <c r="M763" s="246"/>
      <c r="N763" s="246"/>
      <c r="O763" s="246"/>
      <c r="P763" s="246"/>
      <c r="R763" s="214" t="s">
        <v>2818</v>
      </c>
      <c r="S763" s="214"/>
      <c r="T763" s="214"/>
      <c r="U763" s="247">
        <v>36.58</v>
      </c>
    </row>
    <row r="764" spans="1:21">
      <c r="R764" s="214"/>
      <c r="S764" s="214"/>
      <c r="T764" s="214"/>
    </row>
    <row r="765" spans="1:21">
      <c r="B765" s="209" t="s">
        <v>2252</v>
      </c>
      <c r="C765" s="209"/>
      <c r="D765" s="209"/>
      <c r="E765" s="209"/>
      <c r="F765" s="209"/>
      <c r="G765" s="209"/>
      <c r="H765" s="209"/>
      <c r="I765" s="246" t="s">
        <v>2819</v>
      </c>
      <c r="J765" s="246"/>
      <c r="K765" s="246"/>
      <c r="L765" s="246" t="s">
        <v>2250</v>
      </c>
      <c r="M765" s="246"/>
      <c r="N765" s="246"/>
      <c r="O765" s="246"/>
      <c r="P765" s="246"/>
      <c r="R765" s="214" t="s">
        <v>2820</v>
      </c>
      <c r="S765" s="214"/>
      <c r="T765" s="214"/>
      <c r="U765" s="247">
        <v>103.06</v>
      </c>
    </row>
    <row r="766" spans="1:21">
      <c r="R766" s="214"/>
      <c r="S766" s="214"/>
      <c r="T766" s="214"/>
    </row>
    <row r="767" spans="1:21">
      <c r="B767" s="209" t="s">
        <v>2252</v>
      </c>
      <c r="C767" s="209"/>
      <c r="D767" s="209"/>
      <c r="E767" s="209"/>
      <c r="F767" s="209"/>
      <c r="G767" s="209"/>
      <c r="H767" s="209"/>
      <c r="I767" s="246" t="s">
        <v>2821</v>
      </c>
      <c r="J767" s="246"/>
      <c r="K767" s="246"/>
      <c r="L767" s="246" t="s">
        <v>2328</v>
      </c>
      <c r="M767" s="246"/>
      <c r="N767" s="246"/>
      <c r="O767" s="246"/>
      <c r="P767" s="246"/>
      <c r="R767" s="214" t="s">
        <v>2822</v>
      </c>
      <c r="S767" s="214"/>
      <c r="T767" s="214"/>
      <c r="U767" s="247">
        <v>21.75</v>
      </c>
    </row>
    <row r="768" spans="1:21">
      <c r="R768" s="214"/>
      <c r="S768" s="214"/>
      <c r="T768" s="214"/>
    </row>
    <row r="769" spans="2:21">
      <c r="B769" s="209" t="s">
        <v>2283</v>
      </c>
      <c r="C769" s="209"/>
      <c r="D769" s="209"/>
      <c r="E769" s="209"/>
      <c r="F769" s="209"/>
      <c r="G769" s="209"/>
      <c r="H769" s="209"/>
      <c r="I769" s="246" t="s">
        <v>2728</v>
      </c>
      <c r="J769" s="246"/>
      <c r="K769" s="246"/>
      <c r="L769" s="246" t="s">
        <v>2295</v>
      </c>
      <c r="M769" s="246"/>
      <c r="N769" s="246"/>
      <c r="O769" s="246"/>
      <c r="P769" s="246"/>
      <c r="R769" s="214" t="s">
        <v>2823</v>
      </c>
      <c r="S769" s="214"/>
      <c r="T769" s="214"/>
      <c r="U769" s="247">
        <v>600</v>
      </c>
    </row>
    <row r="770" spans="2:21">
      <c r="R770" s="214"/>
      <c r="S770" s="214"/>
      <c r="T770" s="214"/>
    </row>
    <row r="771" spans="2:21">
      <c r="B771" s="209" t="s">
        <v>2782</v>
      </c>
      <c r="C771" s="209"/>
      <c r="D771" s="209"/>
      <c r="E771" s="209"/>
      <c r="F771" s="209"/>
      <c r="G771" s="209"/>
      <c r="H771" s="209"/>
      <c r="I771" s="246" t="s">
        <v>2824</v>
      </c>
      <c r="J771" s="246"/>
      <c r="K771" s="246"/>
      <c r="L771" s="246" t="s">
        <v>2250</v>
      </c>
      <c r="M771" s="246"/>
      <c r="N771" s="246"/>
      <c r="O771" s="246"/>
      <c r="P771" s="246"/>
      <c r="R771" s="214" t="s">
        <v>2825</v>
      </c>
      <c r="S771" s="214"/>
      <c r="T771" s="214"/>
      <c r="U771" s="247">
        <v>35.18</v>
      </c>
    </row>
    <row r="772" spans="2:21">
      <c r="R772" s="214"/>
      <c r="S772" s="214"/>
      <c r="T772" s="214"/>
    </row>
    <row r="773" spans="2:21">
      <c r="B773" s="209" t="s">
        <v>2287</v>
      </c>
      <c r="C773" s="209"/>
      <c r="D773" s="209"/>
      <c r="E773" s="209"/>
      <c r="F773" s="209"/>
      <c r="G773" s="209"/>
      <c r="H773" s="209"/>
      <c r="I773" s="246" t="s">
        <v>2826</v>
      </c>
      <c r="J773" s="246"/>
      <c r="K773" s="246"/>
      <c r="L773" s="246" t="s">
        <v>2235</v>
      </c>
      <c r="M773" s="246"/>
      <c r="N773" s="246"/>
      <c r="O773" s="246"/>
      <c r="P773" s="246"/>
      <c r="R773" s="214" t="s">
        <v>2827</v>
      </c>
      <c r="S773" s="214"/>
      <c r="T773" s="214"/>
      <c r="U773" s="247">
        <v>148.05000000000001</v>
      </c>
    </row>
    <row r="774" spans="2:21">
      <c r="R774" s="214"/>
      <c r="S774" s="214"/>
      <c r="T774" s="214"/>
    </row>
    <row r="775" spans="2:21">
      <c r="B775" s="209" t="s">
        <v>2498</v>
      </c>
      <c r="C775" s="209"/>
      <c r="D775" s="209"/>
      <c r="E775" s="209"/>
      <c r="F775" s="209"/>
      <c r="G775" s="209"/>
      <c r="H775" s="209"/>
      <c r="I775" s="246" t="s">
        <v>2828</v>
      </c>
      <c r="J775" s="246"/>
      <c r="K775" s="246"/>
      <c r="L775" s="246" t="s">
        <v>2328</v>
      </c>
      <c r="M775" s="246"/>
      <c r="N775" s="246"/>
      <c r="O775" s="246"/>
      <c r="P775" s="246"/>
      <c r="R775" s="214" t="s">
        <v>2822</v>
      </c>
      <c r="S775" s="214"/>
      <c r="T775" s="214"/>
      <c r="U775" s="247">
        <v>120.61</v>
      </c>
    </row>
    <row r="776" spans="2:21">
      <c r="R776" s="214"/>
      <c r="S776" s="214"/>
      <c r="T776" s="214"/>
    </row>
    <row r="777" spans="2:21">
      <c r="B777" s="209" t="s">
        <v>2297</v>
      </c>
      <c r="C777" s="209"/>
      <c r="D777" s="209"/>
      <c r="E777" s="209"/>
      <c r="F777" s="209"/>
      <c r="G777" s="209"/>
      <c r="H777" s="209"/>
      <c r="I777" s="246" t="s">
        <v>2741</v>
      </c>
      <c r="J777" s="246"/>
      <c r="K777" s="246"/>
      <c r="L777" s="246" t="s">
        <v>2295</v>
      </c>
      <c r="M777" s="246"/>
      <c r="N777" s="246"/>
      <c r="O777" s="246"/>
      <c r="P777" s="246"/>
      <c r="R777" s="214" t="s">
        <v>2829</v>
      </c>
      <c r="S777" s="214"/>
      <c r="T777" s="214"/>
      <c r="U777" s="247">
        <v>37.31</v>
      </c>
    </row>
    <row r="778" spans="2:21">
      <c r="R778" s="214"/>
      <c r="S778" s="214"/>
      <c r="T778" s="214"/>
    </row>
    <row r="779" spans="2:21">
      <c r="B779" s="209" t="s">
        <v>2259</v>
      </c>
      <c r="C779" s="209"/>
      <c r="D779" s="209"/>
      <c r="E779" s="209"/>
      <c r="F779" s="209"/>
      <c r="G779" s="209"/>
      <c r="H779" s="209"/>
      <c r="I779" s="246" t="s">
        <v>2747</v>
      </c>
      <c r="J779" s="246"/>
      <c r="K779" s="246"/>
      <c r="L779" s="246" t="s">
        <v>2295</v>
      </c>
      <c r="M779" s="246"/>
      <c r="N779" s="246"/>
      <c r="O779" s="246"/>
      <c r="P779" s="246"/>
      <c r="R779" s="214" t="s">
        <v>2742</v>
      </c>
      <c r="S779" s="214"/>
      <c r="T779" s="214"/>
      <c r="U779" s="247">
        <v>54.99</v>
      </c>
    </row>
    <row r="780" spans="2:21">
      <c r="R780" s="214"/>
      <c r="S780" s="214"/>
      <c r="T780" s="214"/>
    </row>
    <row r="781" spans="2:21">
      <c r="B781" s="209" t="s">
        <v>2372</v>
      </c>
      <c r="C781" s="209"/>
      <c r="D781" s="209"/>
      <c r="E781" s="209"/>
      <c r="F781" s="209"/>
      <c r="G781" s="209"/>
      <c r="H781" s="209"/>
      <c r="I781" s="246" t="s">
        <v>2830</v>
      </c>
      <c r="J781" s="246"/>
      <c r="K781" s="246"/>
      <c r="L781" s="246" t="s">
        <v>2338</v>
      </c>
      <c r="M781" s="246"/>
      <c r="N781" s="246"/>
      <c r="O781" s="246"/>
      <c r="P781" s="246"/>
      <c r="R781" s="246" t="s">
        <v>2831</v>
      </c>
      <c r="S781" s="246"/>
      <c r="T781" s="246"/>
      <c r="U781" s="247">
        <v>7.99</v>
      </c>
    </row>
    <row r="782" spans="2:21">
      <c r="B782" s="209" t="s">
        <v>2670</v>
      </c>
      <c r="C782" s="209"/>
      <c r="D782" s="209"/>
      <c r="E782" s="209"/>
      <c r="F782" s="209"/>
      <c r="G782" s="209"/>
      <c r="H782" s="209"/>
      <c r="I782" s="246" t="s">
        <v>2832</v>
      </c>
      <c r="J782" s="246"/>
      <c r="K782" s="246"/>
      <c r="L782" s="246" t="s">
        <v>2328</v>
      </c>
      <c r="M782" s="246"/>
      <c r="N782" s="246"/>
      <c r="O782" s="246"/>
      <c r="P782" s="246"/>
      <c r="R782" s="214" t="s">
        <v>2822</v>
      </c>
      <c r="S782" s="214"/>
      <c r="T782" s="214"/>
      <c r="U782" s="247">
        <v>93.95</v>
      </c>
    </row>
    <row r="783" spans="2:21">
      <c r="R783" s="214"/>
      <c r="S783" s="214"/>
      <c r="T783" s="214"/>
    </row>
    <row r="784" spans="2:21">
      <c r="B784" s="209" t="s">
        <v>2264</v>
      </c>
      <c r="C784" s="209"/>
      <c r="D784" s="209"/>
      <c r="E784" s="209"/>
      <c r="F784" s="209"/>
      <c r="G784" s="209"/>
      <c r="H784" s="209"/>
      <c r="I784" s="246" t="s">
        <v>2833</v>
      </c>
      <c r="J784" s="246"/>
      <c r="K784" s="246"/>
      <c r="L784" s="246" t="s">
        <v>2295</v>
      </c>
      <c r="M784" s="246"/>
      <c r="N784" s="246"/>
      <c r="O784" s="246"/>
      <c r="P784" s="246"/>
      <c r="R784" s="214" t="s">
        <v>2834</v>
      </c>
      <c r="S784" s="214"/>
      <c r="T784" s="214"/>
      <c r="U784" s="247">
        <v>4.95</v>
      </c>
    </row>
    <row r="785" spans="1:21">
      <c r="R785" s="214"/>
      <c r="S785" s="214"/>
      <c r="T785" s="214"/>
    </row>
    <row r="786" spans="1:21" ht="6" customHeight="1"/>
    <row r="787" spans="1:21">
      <c r="D787" s="211" t="s">
        <v>2</v>
      </c>
      <c r="F787" s="211" t="s">
        <v>2</v>
      </c>
      <c r="H787" s="211" t="s">
        <v>2</v>
      </c>
      <c r="O787" s="248" t="s">
        <v>2809</v>
      </c>
      <c r="P787" s="248"/>
      <c r="Q787" s="248"/>
      <c r="R787" s="248"/>
      <c r="S787" s="248"/>
      <c r="U787" s="249">
        <v>1465.54</v>
      </c>
    </row>
    <row r="788" spans="1:21">
      <c r="A788" s="245" t="s">
        <v>2835</v>
      </c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</row>
    <row r="789" spans="1:21" ht="6" customHeight="1"/>
    <row r="790" spans="1:21">
      <c r="B790" s="209" t="s">
        <v>2275</v>
      </c>
      <c r="C790" s="209"/>
      <c r="D790" s="209"/>
      <c r="E790" s="209"/>
      <c r="F790" s="209"/>
      <c r="G790" s="209"/>
      <c r="H790" s="209"/>
      <c r="I790" s="246" t="s">
        <v>2836</v>
      </c>
      <c r="J790" s="246"/>
      <c r="K790" s="246"/>
      <c r="L790" s="246" t="s">
        <v>2295</v>
      </c>
      <c r="M790" s="246"/>
      <c r="N790" s="246"/>
      <c r="O790" s="246"/>
      <c r="P790" s="246"/>
      <c r="R790" s="214" t="s">
        <v>2837</v>
      </c>
      <c r="S790" s="214"/>
      <c r="T790" s="214"/>
      <c r="U790" s="247">
        <v>300</v>
      </c>
    </row>
    <row r="791" spans="1:21">
      <c r="R791" s="214"/>
      <c r="S791" s="214"/>
      <c r="T791" s="214"/>
    </row>
    <row r="792" spans="1:21">
      <c r="B792" s="209" t="s">
        <v>2363</v>
      </c>
      <c r="C792" s="209"/>
      <c r="D792" s="209"/>
      <c r="E792" s="209"/>
      <c r="F792" s="209"/>
      <c r="G792" s="209"/>
      <c r="H792" s="209"/>
      <c r="I792" s="246" t="s">
        <v>2836</v>
      </c>
      <c r="J792" s="246"/>
      <c r="K792" s="246"/>
      <c r="L792" s="246" t="s">
        <v>2295</v>
      </c>
      <c r="M792" s="246"/>
      <c r="N792" s="246"/>
      <c r="O792" s="246"/>
      <c r="P792" s="246"/>
      <c r="R792" s="214" t="s">
        <v>2838</v>
      </c>
      <c r="S792" s="214"/>
      <c r="T792" s="214"/>
      <c r="U792" s="247">
        <v>200</v>
      </c>
    </row>
    <row r="793" spans="1:21">
      <c r="R793" s="214"/>
      <c r="S793" s="214"/>
      <c r="T793" s="214"/>
    </row>
    <row r="794" spans="1:21" ht="6" customHeight="1"/>
    <row r="795" spans="1:21">
      <c r="D795" s="211" t="s">
        <v>2</v>
      </c>
      <c r="F795" s="211" t="s">
        <v>2</v>
      </c>
      <c r="H795" s="211" t="s">
        <v>2</v>
      </c>
      <c r="O795" s="248" t="s">
        <v>2835</v>
      </c>
      <c r="P795" s="248"/>
      <c r="Q795" s="248"/>
      <c r="R795" s="248"/>
      <c r="S795" s="248"/>
      <c r="U795" s="249">
        <v>500</v>
      </c>
    </row>
    <row r="796" spans="1:21">
      <c r="A796" s="245" t="s">
        <v>2839</v>
      </c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</row>
    <row r="797" spans="1:21" ht="6" customHeight="1"/>
    <row r="798" spans="1:21">
      <c r="B798" s="209" t="s">
        <v>2287</v>
      </c>
      <c r="C798" s="209"/>
      <c r="D798" s="209"/>
      <c r="E798" s="209"/>
      <c r="F798" s="209"/>
      <c r="G798" s="209"/>
      <c r="H798" s="209"/>
      <c r="I798" s="246" t="s">
        <v>2840</v>
      </c>
      <c r="J798" s="246"/>
      <c r="K798" s="246"/>
      <c r="L798" s="246" t="s">
        <v>2247</v>
      </c>
      <c r="M798" s="246"/>
      <c r="N798" s="246"/>
      <c r="O798" s="246"/>
      <c r="P798" s="246"/>
      <c r="R798" s="246" t="s">
        <v>2841</v>
      </c>
      <c r="S798" s="246"/>
      <c r="T798" s="246"/>
      <c r="U798" s="247">
        <v>26.36</v>
      </c>
    </row>
    <row r="799" spans="1:21" ht="6" customHeight="1"/>
    <row r="800" spans="1:21">
      <c r="D800" s="211" t="s">
        <v>2</v>
      </c>
      <c r="F800" s="211" t="s">
        <v>2</v>
      </c>
      <c r="H800" s="211" t="s">
        <v>2</v>
      </c>
      <c r="O800" s="248" t="s">
        <v>2839</v>
      </c>
      <c r="P800" s="248"/>
      <c r="Q800" s="248"/>
      <c r="R800" s="248"/>
      <c r="S800" s="248"/>
      <c r="U800" s="249">
        <v>26.36</v>
      </c>
    </row>
    <row r="801" spans="1:22" ht="66" customHeight="1"/>
    <row r="802" spans="1:22" ht="11.25" customHeight="1"/>
    <row r="803" spans="1:22" ht="13.5" customHeight="1">
      <c r="A803" s="214" t="s">
        <v>2303</v>
      </c>
      <c r="B803" s="214"/>
      <c r="C803" s="214"/>
      <c r="D803" s="214"/>
      <c r="E803" s="214"/>
      <c r="F803" s="214"/>
      <c r="G803" s="214"/>
      <c r="H803" s="214"/>
      <c r="I803" s="214"/>
      <c r="J803" s="214"/>
      <c r="K803" s="214"/>
      <c r="L803" s="214"/>
      <c r="M803" s="214"/>
      <c r="P803" s="215" t="s">
        <v>2842</v>
      </c>
      <c r="Q803" s="215"/>
      <c r="R803" s="215"/>
      <c r="S803" s="215"/>
      <c r="T803" s="215"/>
      <c r="U803" s="215"/>
      <c r="V803" s="215"/>
    </row>
    <row r="804" spans="1:22" ht="20.25" customHeight="1">
      <c r="A804" s="250" t="s">
        <v>2305</v>
      </c>
      <c r="B804" s="250"/>
      <c r="C804" s="250"/>
      <c r="D804" s="250"/>
      <c r="E804" s="250"/>
      <c r="F804" s="250"/>
      <c r="G804" s="250"/>
      <c r="H804" s="250"/>
      <c r="I804" s="250"/>
      <c r="J804" s="250"/>
      <c r="K804" s="250"/>
      <c r="L804" s="250"/>
      <c r="M804" s="250"/>
      <c r="N804" s="250"/>
      <c r="O804" s="250"/>
      <c r="P804" s="250"/>
      <c r="Q804" s="250"/>
      <c r="R804" s="250"/>
      <c r="S804" s="250"/>
      <c r="T804" s="250"/>
      <c r="U804" s="250"/>
    </row>
    <row r="805" spans="1:22" ht="7.5" customHeight="1"/>
    <row r="806" spans="1:22">
      <c r="A806" s="245" t="s">
        <v>2843</v>
      </c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</row>
    <row r="807" spans="1:22" ht="6" customHeight="1"/>
    <row r="808" spans="1:22">
      <c r="B808" s="209" t="s">
        <v>2233</v>
      </c>
      <c r="C808" s="209"/>
      <c r="D808" s="209"/>
      <c r="E808" s="209"/>
      <c r="F808" s="209"/>
      <c r="G808" s="209"/>
      <c r="H808" s="209"/>
      <c r="I808" s="246" t="s">
        <v>2728</v>
      </c>
      <c r="J808" s="246"/>
      <c r="K808" s="246"/>
      <c r="L808" s="246" t="s">
        <v>2299</v>
      </c>
      <c r="M808" s="246"/>
      <c r="N808" s="246"/>
      <c r="O808" s="246"/>
      <c r="P808" s="246"/>
      <c r="R808" s="214" t="s">
        <v>2844</v>
      </c>
      <c r="S808" s="214"/>
      <c r="T808" s="214"/>
      <c r="U808" s="247">
        <v>200</v>
      </c>
    </row>
    <row r="809" spans="1:22">
      <c r="R809" s="214"/>
      <c r="S809" s="214"/>
      <c r="T809" s="214"/>
    </row>
    <row r="810" spans="1:22">
      <c r="B810" s="209" t="s">
        <v>2243</v>
      </c>
      <c r="C810" s="209"/>
      <c r="D810" s="209"/>
      <c r="E810" s="209"/>
      <c r="F810" s="209"/>
      <c r="G810" s="209"/>
      <c r="H810" s="209"/>
      <c r="I810" s="246" t="s">
        <v>2728</v>
      </c>
      <c r="J810" s="246"/>
      <c r="K810" s="246"/>
      <c r="L810" s="246" t="s">
        <v>2299</v>
      </c>
      <c r="M810" s="246"/>
      <c r="N810" s="246"/>
      <c r="O810" s="246"/>
      <c r="P810" s="246"/>
      <c r="R810" s="214" t="s">
        <v>2845</v>
      </c>
      <c r="S810" s="214"/>
      <c r="T810" s="214"/>
      <c r="U810" s="247">
        <v>250</v>
      </c>
    </row>
    <row r="811" spans="1:22">
      <c r="R811" s="214"/>
      <c r="S811" s="214"/>
      <c r="T811" s="214"/>
    </row>
    <row r="812" spans="1:22">
      <c r="B812" s="209" t="s">
        <v>2252</v>
      </c>
      <c r="C812" s="209"/>
      <c r="D812" s="209"/>
      <c r="E812" s="209"/>
      <c r="F812" s="209"/>
      <c r="G812" s="209"/>
      <c r="H812" s="209"/>
      <c r="I812" s="246" t="s">
        <v>2728</v>
      </c>
      <c r="J812" s="246"/>
      <c r="K812" s="246"/>
      <c r="L812" s="246" t="s">
        <v>2299</v>
      </c>
      <c r="M812" s="246"/>
      <c r="N812" s="246"/>
      <c r="O812" s="246"/>
      <c r="P812" s="246"/>
      <c r="R812" s="214" t="s">
        <v>2846</v>
      </c>
      <c r="S812" s="214"/>
      <c r="T812" s="214"/>
      <c r="U812" s="247">
        <v>275</v>
      </c>
    </row>
    <row r="813" spans="1:22">
      <c r="R813" s="214"/>
      <c r="S813" s="214"/>
      <c r="T813" s="214"/>
    </row>
    <row r="814" spans="1:22">
      <c r="B814" s="209" t="s">
        <v>2378</v>
      </c>
      <c r="C814" s="209"/>
      <c r="D814" s="209"/>
      <c r="E814" s="209"/>
      <c r="F814" s="209"/>
      <c r="G814" s="209"/>
      <c r="H814" s="209"/>
      <c r="I814" s="246" t="s">
        <v>2847</v>
      </c>
      <c r="J814" s="246"/>
      <c r="K814" s="246"/>
      <c r="L814" s="246" t="s">
        <v>2328</v>
      </c>
      <c r="M814" s="246"/>
      <c r="N814" s="246"/>
      <c r="O814" s="246"/>
      <c r="P814" s="246"/>
      <c r="R814" s="214" t="s">
        <v>2848</v>
      </c>
      <c r="S814" s="214"/>
      <c r="T814" s="214"/>
      <c r="U814" s="247">
        <v>22.97</v>
      </c>
    </row>
    <row r="815" spans="1:22">
      <c r="R815" s="214"/>
      <c r="S815" s="214"/>
      <c r="T815" s="214"/>
    </row>
    <row r="816" spans="1:22" ht="6" customHeight="1"/>
    <row r="817" spans="1:21">
      <c r="D817" s="211" t="s">
        <v>2</v>
      </c>
      <c r="F817" s="211" t="s">
        <v>2</v>
      </c>
      <c r="H817" s="211" t="s">
        <v>2</v>
      </c>
      <c r="O817" s="248" t="s">
        <v>2843</v>
      </c>
      <c r="P817" s="248"/>
      <c r="Q817" s="248"/>
      <c r="R817" s="248"/>
      <c r="S817" s="248"/>
      <c r="U817" s="249">
        <v>747.97</v>
      </c>
    </row>
    <row r="818" spans="1:21">
      <c r="A818" s="245" t="s">
        <v>2849</v>
      </c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</row>
    <row r="819" spans="1:21" ht="6" customHeight="1"/>
    <row r="820" spans="1:21">
      <c r="B820" s="209" t="s">
        <v>2233</v>
      </c>
      <c r="C820" s="209"/>
      <c r="D820" s="209"/>
      <c r="E820" s="209"/>
      <c r="F820" s="209"/>
      <c r="G820" s="209"/>
      <c r="H820" s="209"/>
      <c r="I820" s="246" t="s">
        <v>2850</v>
      </c>
      <c r="J820" s="246"/>
      <c r="K820" s="246"/>
      <c r="L820" s="246" t="s">
        <v>2250</v>
      </c>
      <c r="M820" s="246"/>
      <c r="N820" s="246"/>
      <c r="O820" s="246"/>
      <c r="P820" s="246"/>
      <c r="R820" s="246" t="s">
        <v>2851</v>
      </c>
      <c r="S820" s="246"/>
      <c r="T820" s="246"/>
      <c r="U820" s="247">
        <v>273.67</v>
      </c>
    </row>
    <row r="821" spans="1:21">
      <c r="B821" s="209" t="s">
        <v>2241</v>
      </c>
      <c r="C821" s="209"/>
      <c r="D821" s="209"/>
      <c r="E821" s="209"/>
      <c r="F821" s="209"/>
      <c r="G821" s="209"/>
      <c r="H821" s="209"/>
      <c r="I821" s="246" t="s">
        <v>2852</v>
      </c>
      <c r="J821" s="246"/>
      <c r="K821" s="246"/>
      <c r="L821" s="246" t="s">
        <v>2273</v>
      </c>
      <c r="M821" s="246"/>
      <c r="N821" s="246"/>
      <c r="O821" s="246"/>
      <c r="P821" s="246"/>
      <c r="R821" s="246" t="s">
        <v>2853</v>
      </c>
      <c r="S821" s="246"/>
      <c r="T821" s="246"/>
      <c r="U821" s="247">
        <v>-50</v>
      </c>
    </row>
    <row r="822" spans="1:21">
      <c r="B822" s="209" t="s">
        <v>2241</v>
      </c>
      <c r="C822" s="209"/>
      <c r="D822" s="209"/>
      <c r="E822" s="209"/>
      <c r="F822" s="209"/>
      <c r="G822" s="209"/>
      <c r="H822" s="209"/>
      <c r="I822" s="246" t="s">
        <v>2854</v>
      </c>
      <c r="J822" s="246"/>
      <c r="K822" s="246"/>
      <c r="L822" s="246" t="s">
        <v>2235</v>
      </c>
      <c r="M822" s="246"/>
      <c r="N822" s="246"/>
      <c r="O822" s="246"/>
      <c r="P822" s="246"/>
      <c r="R822" s="246" t="s">
        <v>2855</v>
      </c>
      <c r="S822" s="246"/>
      <c r="T822" s="246"/>
      <c r="U822" s="247">
        <v>92.03</v>
      </c>
    </row>
    <row r="823" spans="1:21">
      <c r="B823" s="209" t="s">
        <v>2245</v>
      </c>
      <c r="C823" s="209"/>
      <c r="D823" s="209"/>
      <c r="E823" s="209"/>
      <c r="F823" s="209"/>
      <c r="G823" s="209"/>
      <c r="H823" s="209"/>
      <c r="I823" s="246" t="s">
        <v>2856</v>
      </c>
      <c r="J823" s="246"/>
      <c r="K823" s="246"/>
      <c r="L823" s="246" t="s">
        <v>2235</v>
      </c>
      <c r="M823" s="246"/>
      <c r="N823" s="246"/>
      <c r="O823" s="246"/>
      <c r="P823" s="246"/>
      <c r="R823" s="214" t="s">
        <v>2857</v>
      </c>
      <c r="S823" s="214"/>
      <c r="T823" s="214"/>
      <c r="U823" s="247">
        <v>17.98</v>
      </c>
    </row>
    <row r="824" spans="1:21">
      <c r="R824" s="214"/>
      <c r="S824" s="214"/>
      <c r="T824" s="214"/>
    </row>
    <row r="825" spans="1:21">
      <c r="B825" s="209" t="s">
        <v>2252</v>
      </c>
      <c r="C825" s="209"/>
      <c r="D825" s="209"/>
      <c r="E825" s="209"/>
      <c r="F825" s="209"/>
      <c r="G825" s="209"/>
      <c r="H825" s="209"/>
      <c r="I825" s="246" t="s">
        <v>2309</v>
      </c>
      <c r="J825" s="246"/>
      <c r="K825" s="246"/>
      <c r="L825" s="246" t="s">
        <v>2295</v>
      </c>
      <c r="M825" s="246"/>
      <c r="N825" s="246"/>
      <c r="O825" s="246"/>
      <c r="P825" s="246"/>
      <c r="R825" s="214" t="s">
        <v>2858</v>
      </c>
      <c r="S825" s="214"/>
      <c r="T825" s="214"/>
      <c r="U825" s="247">
        <v>350</v>
      </c>
    </row>
    <row r="826" spans="1:21">
      <c r="R826" s="214"/>
      <c r="S826" s="214"/>
      <c r="T826" s="214"/>
    </row>
    <row r="827" spans="1:21">
      <c r="B827" s="209" t="s">
        <v>2252</v>
      </c>
      <c r="C827" s="209"/>
      <c r="D827" s="209"/>
      <c r="E827" s="209"/>
      <c r="F827" s="209"/>
      <c r="G827" s="209"/>
      <c r="H827" s="209"/>
      <c r="I827" s="246" t="s">
        <v>2859</v>
      </c>
      <c r="J827" s="246"/>
      <c r="K827" s="246"/>
      <c r="L827" s="246" t="s">
        <v>2235</v>
      </c>
      <c r="M827" s="246"/>
      <c r="N827" s="246"/>
      <c r="O827" s="246"/>
      <c r="P827" s="246"/>
      <c r="R827" s="246" t="s">
        <v>2855</v>
      </c>
      <c r="S827" s="246"/>
      <c r="T827" s="246"/>
      <c r="U827" s="247">
        <v>99.9</v>
      </c>
    </row>
    <row r="828" spans="1:21">
      <c r="B828" s="209" t="s">
        <v>2473</v>
      </c>
      <c r="C828" s="209"/>
      <c r="D828" s="209"/>
      <c r="E828" s="209"/>
      <c r="F828" s="209"/>
      <c r="G828" s="209"/>
      <c r="H828" s="209"/>
      <c r="I828" s="246" t="s">
        <v>2581</v>
      </c>
      <c r="J828" s="246"/>
      <c r="K828" s="246"/>
      <c r="L828" s="246" t="s">
        <v>2250</v>
      </c>
      <c r="M828" s="246"/>
      <c r="N828" s="246"/>
      <c r="O828" s="246"/>
      <c r="P828" s="246"/>
      <c r="R828" s="214" t="s">
        <v>2860</v>
      </c>
      <c r="S828" s="214"/>
      <c r="T828" s="214"/>
      <c r="U828" s="247">
        <v>17.5</v>
      </c>
    </row>
    <row r="829" spans="1:21">
      <c r="R829" s="214"/>
      <c r="S829" s="214"/>
      <c r="T829" s="214"/>
    </row>
    <row r="830" spans="1:21">
      <c r="B830" s="209" t="s">
        <v>2313</v>
      </c>
      <c r="C830" s="209"/>
      <c r="D830" s="209"/>
      <c r="E830" s="209"/>
      <c r="F830" s="209"/>
      <c r="G830" s="209"/>
      <c r="H830" s="209"/>
      <c r="I830" s="246" t="s">
        <v>2861</v>
      </c>
      <c r="J830" s="246"/>
      <c r="K830" s="246"/>
      <c r="L830" s="246" t="s">
        <v>2250</v>
      </c>
      <c r="M830" s="246"/>
      <c r="N830" s="246"/>
      <c r="O830" s="246"/>
      <c r="P830" s="246"/>
      <c r="R830" s="246" t="s">
        <v>2862</v>
      </c>
      <c r="S830" s="246"/>
      <c r="T830" s="246"/>
      <c r="U830" s="247">
        <v>47.7</v>
      </c>
    </row>
    <row r="831" spans="1:21">
      <c r="B831" s="209" t="s">
        <v>2313</v>
      </c>
      <c r="C831" s="209"/>
      <c r="D831" s="209"/>
      <c r="E831" s="209"/>
      <c r="F831" s="209"/>
      <c r="G831" s="209"/>
      <c r="H831" s="209"/>
      <c r="I831" s="246" t="s">
        <v>2863</v>
      </c>
      <c r="J831" s="246"/>
      <c r="K831" s="246"/>
      <c r="L831" s="246" t="s">
        <v>2250</v>
      </c>
      <c r="M831" s="246"/>
      <c r="N831" s="246"/>
      <c r="O831" s="246"/>
      <c r="P831" s="246"/>
      <c r="R831" s="246" t="s">
        <v>2864</v>
      </c>
      <c r="S831" s="246"/>
      <c r="T831" s="246"/>
      <c r="U831" s="247">
        <v>55.02</v>
      </c>
    </row>
    <row r="832" spans="1:21">
      <c r="B832" s="209" t="s">
        <v>2378</v>
      </c>
      <c r="C832" s="209"/>
      <c r="D832" s="209"/>
      <c r="E832" s="209"/>
      <c r="F832" s="209"/>
      <c r="G832" s="209"/>
      <c r="H832" s="209"/>
      <c r="I832" s="246" t="s">
        <v>2852</v>
      </c>
      <c r="J832" s="246"/>
      <c r="K832" s="246"/>
      <c r="L832" s="246" t="s">
        <v>2366</v>
      </c>
      <c r="M832" s="246"/>
      <c r="N832" s="246"/>
      <c r="O832" s="246"/>
      <c r="P832" s="246"/>
      <c r="R832" s="214" t="s">
        <v>2865</v>
      </c>
      <c r="S832" s="214"/>
      <c r="T832" s="214"/>
      <c r="U832" s="247">
        <v>50</v>
      </c>
    </row>
    <row r="833" spans="1:22">
      <c r="R833" s="214"/>
      <c r="S833" s="214"/>
      <c r="T833" s="214"/>
    </row>
    <row r="834" spans="1:22">
      <c r="B834" s="209" t="s">
        <v>2297</v>
      </c>
      <c r="C834" s="209"/>
      <c r="D834" s="209"/>
      <c r="E834" s="209"/>
      <c r="F834" s="209"/>
      <c r="G834" s="209"/>
      <c r="H834" s="209"/>
      <c r="I834" s="246" t="s">
        <v>2866</v>
      </c>
      <c r="J834" s="246"/>
      <c r="K834" s="246"/>
      <c r="L834" s="246" t="s">
        <v>2235</v>
      </c>
      <c r="M834" s="246"/>
      <c r="N834" s="246"/>
      <c r="O834" s="246"/>
      <c r="P834" s="246"/>
      <c r="R834" s="214" t="s">
        <v>2867</v>
      </c>
      <c r="S834" s="214"/>
      <c r="T834" s="214"/>
      <c r="U834" s="247">
        <v>115.05</v>
      </c>
    </row>
    <row r="835" spans="1:22">
      <c r="R835" s="214"/>
      <c r="S835" s="214"/>
      <c r="T835" s="214"/>
    </row>
    <row r="836" spans="1:22">
      <c r="B836" s="209" t="s">
        <v>2336</v>
      </c>
      <c r="C836" s="209"/>
      <c r="D836" s="209"/>
      <c r="E836" s="209"/>
      <c r="F836" s="209"/>
      <c r="G836" s="209"/>
      <c r="H836" s="209"/>
      <c r="I836" s="246" t="s">
        <v>2868</v>
      </c>
      <c r="J836" s="246"/>
      <c r="K836" s="246"/>
      <c r="L836" s="246" t="s">
        <v>2366</v>
      </c>
      <c r="M836" s="246"/>
      <c r="N836" s="246"/>
      <c r="O836" s="246"/>
      <c r="P836" s="246"/>
      <c r="R836" s="214" t="s">
        <v>2869</v>
      </c>
      <c r="S836" s="214"/>
      <c r="T836" s="214"/>
      <c r="U836" s="247">
        <v>260</v>
      </c>
    </row>
    <row r="837" spans="1:22">
      <c r="R837" s="214"/>
      <c r="S837" s="214"/>
      <c r="T837" s="214"/>
    </row>
    <row r="838" spans="1:22">
      <c r="B838" s="209" t="s">
        <v>2336</v>
      </c>
      <c r="C838" s="209"/>
      <c r="D838" s="209"/>
      <c r="E838" s="209"/>
      <c r="F838" s="209"/>
      <c r="G838" s="209"/>
      <c r="H838" s="209"/>
      <c r="I838" s="246" t="s">
        <v>2870</v>
      </c>
      <c r="J838" s="246"/>
      <c r="K838" s="246"/>
      <c r="L838" s="246" t="s">
        <v>2247</v>
      </c>
      <c r="M838" s="246"/>
      <c r="N838" s="246"/>
      <c r="O838" s="246"/>
      <c r="P838" s="246"/>
      <c r="R838" s="246" t="s">
        <v>2871</v>
      </c>
      <c r="S838" s="246"/>
      <c r="T838" s="246"/>
      <c r="U838" s="247">
        <v>140.38</v>
      </c>
    </row>
    <row r="839" spans="1:22">
      <c r="B839" s="209" t="s">
        <v>2336</v>
      </c>
      <c r="C839" s="209"/>
      <c r="D839" s="209"/>
      <c r="E839" s="209"/>
      <c r="F839" s="209"/>
      <c r="G839" s="209"/>
      <c r="H839" s="209"/>
      <c r="I839" s="246" t="s">
        <v>2870</v>
      </c>
      <c r="J839" s="246"/>
      <c r="K839" s="246"/>
      <c r="L839" s="246" t="s">
        <v>2250</v>
      </c>
      <c r="M839" s="246"/>
      <c r="N839" s="246"/>
      <c r="O839" s="246"/>
      <c r="P839" s="246"/>
      <c r="R839" s="246" t="s">
        <v>2872</v>
      </c>
      <c r="S839" s="246"/>
      <c r="T839" s="246"/>
      <c r="U839" s="247">
        <v>89.14</v>
      </c>
    </row>
    <row r="840" spans="1:22">
      <c r="B840" s="209" t="s">
        <v>2264</v>
      </c>
      <c r="C840" s="209"/>
      <c r="D840" s="209"/>
      <c r="E840" s="209"/>
      <c r="F840" s="209"/>
      <c r="G840" s="209"/>
      <c r="H840" s="209"/>
      <c r="I840" s="246" t="s">
        <v>2873</v>
      </c>
      <c r="J840" s="246"/>
      <c r="K840" s="246"/>
      <c r="L840" s="246" t="s">
        <v>2388</v>
      </c>
      <c r="M840" s="246"/>
      <c r="N840" s="246"/>
      <c r="O840" s="246"/>
      <c r="P840" s="246"/>
      <c r="R840" s="246" t="s">
        <v>2874</v>
      </c>
      <c r="S840" s="246"/>
      <c r="T840" s="246"/>
      <c r="U840" s="247">
        <v>395</v>
      </c>
    </row>
    <row r="841" spans="1:22" ht="6" customHeight="1"/>
    <row r="842" spans="1:22">
      <c r="D842" s="211" t="s">
        <v>2</v>
      </c>
      <c r="F842" s="211" t="s">
        <v>2</v>
      </c>
      <c r="H842" s="211" t="s">
        <v>2</v>
      </c>
      <c r="O842" s="248" t="s">
        <v>2849</v>
      </c>
      <c r="P842" s="248"/>
      <c r="Q842" s="248"/>
      <c r="R842" s="248"/>
      <c r="S842" s="248"/>
      <c r="U842" s="249">
        <v>1953.37</v>
      </c>
    </row>
    <row r="843" spans="1:22" ht="271.5" customHeight="1"/>
    <row r="844" spans="1:22" ht="11.25" customHeight="1"/>
    <row r="845" spans="1:22" ht="13.5" customHeight="1">
      <c r="A845" s="214" t="s">
        <v>2303</v>
      </c>
      <c r="B845" s="214"/>
      <c r="C845" s="214"/>
      <c r="D845" s="214"/>
      <c r="E845" s="214"/>
      <c r="F845" s="214"/>
      <c r="G845" s="214"/>
      <c r="H845" s="214"/>
      <c r="I845" s="214"/>
      <c r="J845" s="214"/>
      <c r="K845" s="214"/>
      <c r="L845" s="214"/>
      <c r="M845" s="214"/>
      <c r="P845" s="215" t="s">
        <v>2875</v>
      </c>
      <c r="Q845" s="215"/>
      <c r="R845" s="215"/>
      <c r="S845" s="215"/>
      <c r="T845" s="215"/>
      <c r="U845" s="215"/>
      <c r="V845" s="215"/>
    </row>
    <row r="846" spans="1:22" ht="20.25" customHeight="1">
      <c r="A846" s="250" t="s">
        <v>2305</v>
      </c>
      <c r="B846" s="250"/>
      <c r="C846" s="250"/>
      <c r="D846" s="250"/>
      <c r="E846" s="250"/>
      <c r="F846" s="250"/>
      <c r="G846" s="250"/>
      <c r="H846" s="250"/>
      <c r="I846" s="250"/>
      <c r="J846" s="250"/>
      <c r="K846" s="250"/>
      <c r="L846" s="250"/>
      <c r="M846" s="250"/>
      <c r="N846" s="250"/>
      <c r="O846" s="250"/>
      <c r="P846" s="250"/>
      <c r="Q846" s="250"/>
      <c r="R846" s="250"/>
      <c r="S846" s="250"/>
      <c r="T846" s="250"/>
      <c r="U846" s="250"/>
    </row>
    <row r="847" spans="1:22" ht="7.5" customHeight="1"/>
    <row r="848" spans="1:22">
      <c r="A848" s="245" t="s">
        <v>2876</v>
      </c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</row>
    <row r="849" spans="2:21" ht="6" customHeight="1"/>
    <row r="850" spans="2:21">
      <c r="B850" s="209" t="s">
        <v>2233</v>
      </c>
      <c r="C850" s="209"/>
      <c r="D850" s="209"/>
      <c r="E850" s="209"/>
      <c r="F850" s="209"/>
      <c r="G850" s="209"/>
      <c r="H850" s="209"/>
      <c r="I850" s="246" t="s">
        <v>2877</v>
      </c>
      <c r="J850" s="246"/>
      <c r="K850" s="246"/>
      <c r="L850" s="246" t="s">
        <v>2338</v>
      </c>
      <c r="M850" s="246"/>
      <c r="N850" s="246"/>
      <c r="O850" s="246"/>
      <c r="P850" s="246"/>
      <c r="R850" s="214" t="s">
        <v>2878</v>
      </c>
      <c r="S850" s="214"/>
      <c r="T850" s="214"/>
      <c r="U850" s="247">
        <v>114.58</v>
      </c>
    </row>
    <row r="851" spans="2:21">
      <c r="R851" s="214"/>
      <c r="S851" s="214"/>
      <c r="T851" s="214"/>
    </row>
    <row r="852" spans="2:21">
      <c r="B852" s="209" t="s">
        <v>2233</v>
      </c>
      <c r="C852" s="209"/>
      <c r="D852" s="209"/>
      <c r="E852" s="209"/>
      <c r="F852" s="209"/>
      <c r="G852" s="209"/>
      <c r="H852" s="209"/>
      <c r="I852" s="246" t="s">
        <v>2879</v>
      </c>
      <c r="J852" s="246"/>
      <c r="K852" s="246"/>
      <c r="L852" s="246" t="s">
        <v>2653</v>
      </c>
      <c r="M852" s="246"/>
      <c r="N852" s="246"/>
      <c r="O852" s="246"/>
      <c r="P852" s="246"/>
      <c r="R852" s="246" t="s">
        <v>2880</v>
      </c>
      <c r="S852" s="246"/>
      <c r="T852" s="246"/>
      <c r="U852" s="247">
        <v>60.97</v>
      </c>
    </row>
    <row r="853" spans="2:21">
      <c r="B853" s="209" t="s">
        <v>2233</v>
      </c>
      <c r="C853" s="209"/>
      <c r="D853" s="209"/>
      <c r="E853" s="209"/>
      <c r="F853" s="209"/>
      <c r="G853" s="209"/>
      <c r="H853" s="209"/>
      <c r="I853" s="246" t="s">
        <v>2706</v>
      </c>
      <c r="J853" s="246"/>
      <c r="K853" s="246"/>
      <c r="L853" s="246" t="s">
        <v>2338</v>
      </c>
      <c r="M853" s="246"/>
      <c r="N853" s="246"/>
      <c r="O853" s="246"/>
      <c r="P853" s="246"/>
      <c r="R853" s="214" t="s">
        <v>2881</v>
      </c>
      <c r="S853" s="214"/>
      <c r="T853" s="214"/>
      <c r="U853" s="247">
        <v>210.11</v>
      </c>
    </row>
    <row r="854" spans="2:21">
      <c r="R854" s="214"/>
      <c r="S854" s="214"/>
      <c r="T854" s="214"/>
    </row>
    <row r="855" spans="2:21">
      <c r="B855" s="209" t="s">
        <v>2233</v>
      </c>
      <c r="C855" s="209"/>
      <c r="D855" s="209"/>
      <c r="E855" s="209"/>
      <c r="F855" s="209"/>
      <c r="G855" s="209"/>
      <c r="H855" s="209"/>
      <c r="I855" s="246" t="s">
        <v>2706</v>
      </c>
      <c r="J855" s="246"/>
      <c r="K855" s="246"/>
      <c r="L855" s="246" t="s">
        <v>2653</v>
      </c>
      <c r="M855" s="246"/>
      <c r="N855" s="246"/>
      <c r="O855" s="246"/>
      <c r="P855" s="246"/>
      <c r="R855" s="214" t="s">
        <v>2882</v>
      </c>
      <c r="S855" s="214"/>
      <c r="T855" s="214"/>
      <c r="U855" s="247">
        <v>61.7</v>
      </c>
    </row>
    <row r="856" spans="2:21">
      <c r="R856" s="214"/>
      <c r="S856" s="214"/>
      <c r="T856" s="214"/>
    </row>
    <row r="857" spans="2:21">
      <c r="B857" s="209" t="s">
        <v>2233</v>
      </c>
      <c r="C857" s="209"/>
      <c r="D857" s="209"/>
      <c r="E857" s="209"/>
      <c r="F857" s="209"/>
      <c r="G857" s="209"/>
      <c r="H857" s="209"/>
      <c r="I857" s="246" t="s">
        <v>2704</v>
      </c>
      <c r="J857" s="246"/>
      <c r="K857" s="246"/>
      <c r="L857" s="246" t="s">
        <v>2653</v>
      </c>
      <c r="M857" s="246"/>
      <c r="N857" s="246"/>
      <c r="O857" s="246"/>
      <c r="P857" s="246"/>
      <c r="R857" s="246" t="s">
        <v>2883</v>
      </c>
      <c r="S857" s="246"/>
      <c r="T857" s="246"/>
      <c r="U857" s="247">
        <v>26</v>
      </c>
    </row>
    <row r="858" spans="2:21">
      <c r="B858" s="209" t="s">
        <v>2239</v>
      </c>
      <c r="C858" s="209"/>
      <c r="D858" s="209"/>
      <c r="E858" s="209"/>
      <c r="F858" s="209"/>
      <c r="G858" s="209"/>
      <c r="H858" s="209"/>
      <c r="I858" s="246" t="s">
        <v>2884</v>
      </c>
      <c r="J858" s="246"/>
      <c r="K858" s="246"/>
      <c r="L858" s="246" t="s">
        <v>2653</v>
      </c>
      <c r="M858" s="246"/>
      <c r="N858" s="246"/>
      <c r="O858" s="246"/>
      <c r="P858" s="246"/>
      <c r="R858" s="214" t="s">
        <v>2885</v>
      </c>
      <c r="S858" s="214"/>
      <c r="T858" s="214"/>
      <c r="U858" s="247">
        <v>35.78</v>
      </c>
    </row>
    <row r="859" spans="2:21">
      <c r="R859" s="214"/>
      <c r="S859" s="214"/>
      <c r="T859" s="214"/>
    </row>
    <row r="860" spans="2:21">
      <c r="B860" s="209" t="s">
        <v>2307</v>
      </c>
      <c r="C860" s="209"/>
      <c r="D860" s="209"/>
      <c r="E860" s="209"/>
      <c r="F860" s="209"/>
      <c r="G860" s="209"/>
      <c r="H860" s="209"/>
      <c r="I860" s="246" t="s">
        <v>2886</v>
      </c>
      <c r="J860" s="246"/>
      <c r="K860" s="246"/>
      <c r="L860" s="246" t="s">
        <v>2653</v>
      </c>
      <c r="M860" s="246"/>
      <c r="N860" s="246"/>
      <c r="O860" s="246"/>
      <c r="P860" s="246"/>
      <c r="R860" s="214" t="s">
        <v>2887</v>
      </c>
      <c r="S860" s="214"/>
      <c r="T860" s="214"/>
      <c r="U860" s="247">
        <v>55</v>
      </c>
    </row>
    <row r="861" spans="2:21">
      <c r="R861" s="214"/>
      <c r="S861" s="214"/>
      <c r="T861" s="214"/>
    </row>
    <row r="862" spans="2:21">
      <c r="B862" s="209" t="s">
        <v>2275</v>
      </c>
      <c r="C862" s="209"/>
      <c r="D862" s="209"/>
      <c r="E862" s="209"/>
      <c r="F862" s="209"/>
      <c r="G862" s="209"/>
      <c r="H862" s="209"/>
      <c r="I862" s="246" t="s">
        <v>2856</v>
      </c>
      <c r="J862" s="246"/>
      <c r="K862" s="246"/>
      <c r="L862" s="246" t="s">
        <v>2653</v>
      </c>
      <c r="M862" s="246"/>
      <c r="N862" s="246"/>
      <c r="O862" s="246"/>
      <c r="P862" s="246"/>
      <c r="R862" s="214" t="s">
        <v>2888</v>
      </c>
      <c r="S862" s="214"/>
      <c r="T862" s="214"/>
      <c r="U862" s="247">
        <v>116.87</v>
      </c>
    </row>
    <row r="863" spans="2:21">
      <c r="R863" s="214"/>
      <c r="S863" s="214"/>
      <c r="T863" s="214"/>
    </row>
    <row r="864" spans="2:21">
      <c r="B864" s="209" t="s">
        <v>2241</v>
      </c>
      <c r="C864" s="209"/>
      <c r="D864" s="209"/>
      <c r="E864" s="209"/>
      <c r="F864" s="209"/>
      <c r="G864" s="209"/>
      <c r="H864" s="209"/>
      <c r="I864" s="246" t="s">
        <v>2889</v>
      </c>
      <c r="J864" s="246"/>
      <c r="K864" s="246"/>
      <c r="L864" s="246" t="s">
        <v>2653</v>
      </c>
      <c r="M864" s="246"/>
      <c r="N864" s="246"/>
      <c r="O864" s="246"/>
      <c r="P864" s="246"/>
      <c r="R864" s="246" t="s">
        <v>2890</v>
      </c>
      <c r="S864" s="246"/>
      <c r="T864" s="246"/>
      <c r="U864" s="247">
        <v>13.54</v>
      </c>
    </row>
    <row r="865" spans="2:21">
      <c r="B865" s="209" t="s">
        <v>2241</v>
      </c>
      <c r="C865" s="209"/>
      <c r="D865" s="209"/>
      <c r="E865" s="209"/>
      <c r="F865" s="209"/>
      <c r="G865" s="209"/>
      <c r="H865" s="209"/>
      <c r="I865" s="246" t="s">
        <v>2448</v>
      </c>
      <c r="J865" s="246"/>
      <c r="K865" s="246"/>
      <c r="L865" s="246" t="s">
        <v>2250</v>
      </c>
      <c r="M865" s="246"/>
      <c r="N865" s="246"/>
      <c r="O865" s="246"/>
      <c r="P865" s="246"/>
      <c r="R865" s="246" t="s">
        <v>2891</v>
      </c>
      <c r="S865" s="246"/>
      <c r="T865" s="246"/>
      <c r="U865" s="247">
        <v>20.91</v>
      </c>
    </row>
    <row r="866" spans="2:21">
      <c r="B866" s="209" t="s">
        <v>2243</v>
      </c>
      <c r="C866" s="209"/>
      <c r="D866" s="209"/>
      <c r="E866" s="209"/>
      <c r="F866" s="209"/>
      <c r="G866" s="209"/>
      <c r="H866" s="209"/>
      <c r="I866" s="246" t="s">
        <v>2856</v>
      </c>
      <c r="J866" s="246"/>
      <c r="K866" s="246"/>
      <c r="L866" s="246" t="s">
        <v>2653</v>
      </c>
      <c r="M866" s="246"/>
      <c r="N866" s="246"/>
      <c r="O866" s="246"/>
      <c r="P866" s="246"/>
      <c r="R866" s="214" t="s">
        <v>2892</v>
      </c>
      <c r="S866" s="214"/>
      <c r="T866" s="214"/>
      <c r="U866" s="247">
        <v>116.87</v>
      </c>
    </row>
    <row r="867" spans="2:21">
      <c r="R867" s="214"/>
      <c r="S867" s="214"/>
      <c r="T867" s="214"/>
    </row>
    <row r="868" spans="2:21">
      <c r="B868" s="209" t="s">
        <v>2245</v>
      </c>
      <c r="C868" s="209"/>
      <c r="D868" s="209"/>
      <c r="E868" s="209"/>
      <c r="F868" s="209"/>
      <c r="G868" s="209"/>
      <c r="H868" s="209"/>
      <c r="I868" s="246" t="s">
        <v>2856</v>
      </c>
      <c r="J868" s="246"/>
      <c r="K868" s="246"/>
      <c r="L868" s="246" t="s">
        <v>2653</v>
      </c>
      <c r="M868" s="246"/>
      <c r="N868" s="246"/>
      <c r="O868" s="246"/>
      <c r="P868" s="246"/>
      <c r="R868" s="246" t="s">
        <v>2893</v>
      </c>
      <c r="S868" s="246"/>
      <c r="T868" s="246"/>
      <c r="U868" s="247">
        <v>125.86</v>
      </c>
    </row>
    <row r="869" spans="2:21">
      <c r="B869" s="209" t="s">
        <v>2252</v>
      </c>
      <c r="C869" s="209"/>
      <c r="D869" s="209"/>
      <c r="E869" s="209"/>
      <c r="F869" s="209"/>
      <c r="G869" s="209"/>
      <c r="H869" s="209"/>
      <c r="I869" s="246" t="s">
        <v>2856</v>
      </c>
      <c r="J869" s="246"/>
      <c r="K869" s="246"/>
      <c r="L869" s="246" t="s">
        <v>2653</v>
      </c>
      <c r="M869" s="246"/>
      <c r="N869" s="246"/>
      <c r="O869" s="246"/>
      <c r="P869" s="246"/>
      <c r="R869" s="246" t="s">
        <v>2894</v>
      </c>
      <c r="S869" s="246"/>
      <c r="T869" s="246"/>
      <c r="U869" s="247">
        <v>107.88</v>
      </c>
    </row>
    <row r="870" spans="2:21">
      <c r="B870" s="209" t="s">
        <v>2252</v>
      </c>
      <c r="C870" s="209"/>
      <c r="D870" s="209"/>
      <c r="E870" s="209"/>
      <c r="F870" s="209"/>
      <c r="G870" s="209"/>
      <c r="H870" s="209"/>
      <c r="I870" s="246" t="s">
        <v>2706</v>
      </c>
      <c r="J870" s="246"/>
      <c r="K870" s="246"/>
      <c r="L870" s="246" t="s">
        <v>2653</v>
      </c>
      <c r="M870" s="246"/>
      <c r="N870" s="246"/>
      <c r="O870" s="246"/>
      <c r="P870" s="246"/>
      <c r="R870" s="214" t="s">
        <v>2895</v>
      </c>
      <c r="S870" s="214"/>
      <c r="T870" s="214"/>
      <c r="U870" s="247">
        <v>128.59</v>
      </c>
    </row>
    <row r="871" spans="2:21">
      <c r="R871" s="214"/>
      <c r="S871" s="214"/>
      <c r="T871" s="214"/>
    </row>
    <row r="872" spans="2:21">
      <c r="B872" s="209" t="s">
        <v>2256</v>
      </c>
      <c r="C872" s="209"/>
      <c r="D872" s="209"/>
      <c r="E872" s="209"/>
      <c r="F872" s="209"/>
      <c r="G872" s="209"/>
      <c r="H872" s="209"/>
      <c r="I872" s="246" t="s">
        <v>2856</v>
      </c>
      <c r="J872" s="246"/>
      <c r="K872" s="246"/>
      <c r="L872" s="246" t="s">
        <v>2653</v>
      </c>
      <c r="M872" s="246"/>
      <c r="N872" s="246"/>
      <c r="O872" s="246"/>
      <c r="P872" s="246"/>
      <c r="R872" s="246" t="s">
        <v>2896</v>
      </c>
      <c r="S872" s="246"/>
      <c r="T872" s="246"/>
      <c r="U872" s="247">
        <v>89.9</v>
      </c>
    </row>
    <row r="873" spans="2:21">
      <c r="B873" s="209" t="s">
        <v>2256</v>
      </c>
      <c r="C873" s="209"/>
      <c r="D873" s="209"/>
      <c r="E873" s="209"/>
      <c r="F873" s="209"/>
      <c r="G873" s="209"/>
      <c r="H873" s="209"/>
      <c r="I873" s="246" t="s">
        <v>2897</v>
      </c>
      <c r="J873" s="246"/>
      <c r="K873" s="246"/>
      <c r="L873" s="246" t="s">
        <v>2338</v>
      </c>
      <c r="M873" s="246"/>
      <c r="N873" s="246"/>
      <c r="O873" s="246"/>
      <c r="P873" s="246"/>
      <c r="R873" s="214" t="s">
        <v>2878</v>
      </c>
      <c r="S873" s="214"/>
      <c r="T873" s="214"/>
      <c r="U873" s="247">
        <v>6.76</v>
      </c>
    </row>
    <row r="874" spans="2:21">
      <c r="R874" s="214"/>
      <c r="S874" s="214"/>
      <c r="T874" s="214"/>
    </row>
    <row r="875" spans="2:21">
      <c r="B875" s="209" t="s">
        <v>2283</v>
      </c>
      <c r="C875" s="209"/>
      <c r="D875" s="209"/>
      <c r="E875" s="209"/>
      <c r="F875" s="209"/>
      <c r="G875" s="209"/>
      <c r="H875" s="209"/>
      <c r="I875" s="246" t="s">
        <v>2898</v>
      </c>
      <c r="J875" s="246"/>
      <c r="K875" s="246"/>
      <c r="L875" s="246" t="s">
        <v>2250</v>
      </c>
      <c r="M875" s="246"/>
      <c r="N875" s="246"/>
      <c r="O875" s="246"/>
      <c r="P875" s="246"/>
      <c r="R875" s="214" t="s">
        <v>2899</v>
      </c>
      <c r="S875" s="214"/>
      <c r="T875" s="214"/>
      <c r="U875" s="247">
        <v>23.96</v>
      </c>
    </row>
    <row r="876" spans="2:21">
      <c r="R876" s="214"/>
      <c r="S876" s="214"/>
      <c r="T876" s="214"/>
    </row>
    <row r="877" spans="2:21">
      <c r="B877" s="209" t="s">
        <v>2283</v>
      </c>
      <c r="C877" s="209"/>
      <c r="D877" s="209"/>
      <c r="E877" s="209"/>
      <c r="F877" s="209"/>
      <c r="G877" s="209"/>
      <c r="H877" s="209"/>
      <c r="I877" s="246" t="s">
        <v>2900</v>
      </c>
      <c r="J877" s="246"/>
      <c r="K877" s="246"/>
      <c r="L877" s="246" t="s">
        <v>2653</v>
      </c>
      <c r="M877" s="246"/>
      <c r="N877" s="246"/>
      <c r="O877" s="246"/>
      <c r="P877" s="246"/>
      <c r="R877" s="246" t="s">
        <v>2893</v>
      </c>
      <c r="S877" s="246"/>
      <c r="T877" s="246"/>
      <c r="U877" s="247">
        <v>40</v>
      </c>
    </row>
    <row r="878" spans="2:21">
      <c r="B878" s="209" t="s">
        <v>2473</v>
      </c>
      <c r="C878" s="209"/>
      <c r="D878" s="209"/>
      <c r="E878" s="209"/>
      <c r="F878" s="209"/>
      <c r="G878" s="209"/>
      <c r="H878" s="209"/>
      <c r="I878" s="246" t="s">
        <v>2856</v>
      </c>
      <c r="J878" s="246"/>
      <c r="K878" s="246"/>
      <c r="L878" s="246" t="s">
        <v>2653</v>
      </c>
      <c r="M878" s="246"/>
      <c r="N878" s="246"/>
      <c r="O878" s="246"/>
      <c r="P878" s="246"/>
      <c r="R878" s="246" t="s">
        <v>2894</v>
      </c>
      <c r="S878" s="246"/>
      <c r="T878" s="246"/>
      <c r="U878" s="247">
        <v>116.87</v>
      </c>
    </row>
    <row r="879" spans="2:21">
      <c r="B879" s="209" t="s">
        <v>2287</v>
      </c>
      <c r="C879" s="209"/>
      <c r="D879" s="209"/>
      <c r="E879" s="209"/>
      <c r="F879" s="209"/>
      <c r="G879" s="209"/>
      <c r="H879" s="209"/>
      <c r="I879" s="246" t="s">
        <v>2856</v>
      </c>
      <c r="J879" s="246"/>
      <c r="K879" s="246"/>
      <c r="L879" s="246" t="s">
        <v>2653</v>
      </c>
      <c r="M879" s="246"/>
      <c r="N879" s="246"/>
      <c r="O879" s="246"/>
      <c r="P879" s="246"/>
      <c r="R879" s="246" t="s">
        <v>2894</v>
      </c>
      <c r="S879" s="246"/>
      <c r="T879" s="246"/>
      <c r="U879" s="247">
        <v>116.87</v>
      </c>
    </row>
    <row r="880" spans="2:21">
      <c r="B880" s="209" t="s">
        <v>2313</v>
      </c>
      <c r="C880" s="209"/>
      <c r="D880" s="209"/>
      <c r="E880" s="209"/>
      <c r="F880" s="209"/>
      <c r="G880" s="209"/>
      <c r="H880" s="209"/>
      <c r="I880" s="246" t="s">
        <v>2901</v>
      </c>
      <c r="J880" s="246"/>
      <c r="K880" s="246"/>
      <c r="L880" s="246" t="s">
        <v>2338</v>
      </c>
      <c r="M880" s="246"/>
      <c r="N880" s="246"/>
      <c r="O880" s="246"/>
      <c r="P880" s="246"/>
      <c r="R880" s="214" t="s">
        <v>2878</v>
      </c>
      <c r="S880" s="214"/>
      <c r="T880" s="214"/>
      <c r="U880" s="247">
        <v>139</v>
      </c>
    </row>
    <row r="881" spans="2:21">
      <c r="R881" s="214"/>
      <c r="S881" s="214"/>
      <c r="T881" s="214"/>
    </row>
    <row r="882" spans="2:21">
      <c r="B882" s="209" t="s">
        <v>2313</v>
      </c>
      <c r="C882" s="209"/>
      <c r="D882" s="209"/>
      <c r="E882" s="209"/>
      <c r="F882" s="209"/>
      <c r="G882" s="209"/>
      <c r="H882" s="209"/>
      <c r="I882" s="246" t="s">
        <v>2900</v>
      </c>
      <c r="J882" s="246"/>
      <c r="K882" s="246"/>
      <c r="L882" s="246" t="s">
        <v>2653</v>
      </c>
      <c r="M882" s="246"/>
      <c r="N882" s="246"/>
      <c r="O882" s="246"/>
      <c r="P882" s="246"/>
      <c r="R882" s="246" t="s">
        <v>2894</v>
      </c>
      <c r="S882" s="246"/>
      <c r="T882" s="246"/>
      <c r="U882" s="247">
        <v>40</v>
      </c>
    </row>
    <row r="883" spans="2:21">
      <c r="B883" s="209" t="s">
        <v>2313</v>
      </c>
      <c r="C883" s="209"/>
      <c r="D883" s="209"/>
      <c r="E883" s="209"/>
      <c r="F883" s="209"/>
      <c r="G883" s="209"/>
      <c r="H883" s="209"/>
      <c r="I883" s="246" t="s">
        <v>2902</v>
      </c>
      <c r="J883" s="246"/>
      <c r="K883" s="246"/>
      <c r="L883" s="246" t="s">
        <v>2338</v>
      </c>
      <c r="M883" s="246"/>
      <c r="N883" s="246"/>
      <c r="O883" s="246"/>
      <c r="P883" s="246"/>
      <c r="R883" s="246" t="s">
        <v>2903</v>
      </c>
      <c r="S883" s="246"/>
      <c r="T883" s="246"/>
      <c r="U883" s="247">
        <v>114.38</v>
      </c>
    </row>
    <row r="884" spans="2:21">
      <c r="B884" s="209" t="s">
        <v>2313</v>
      </c>
      <c r="C884" s="209"/>
      <c r="D884" s="209"/>
      <c r="E884" s="209"/>
      <c r="F884" s="209"/>
      <c r="G884" s="209"/>
      <c r="H884" s="209"/>
      <c r="I884" s="246" t="s">
        <v>2904</v>
      </c>
      <c r="J884" s="246"/>
      <c r="K884" s="246"/>
      <c r="L884" s="246" t="s">
        <v>2338</v>
      </c>
      <c r="M884" s="246"/>
      <c r="N884" s="246"/>
      <c r="O884" s="246"/>
      <c r="P884" s="246"/>
      <c r="R884" s="214" t="s">
        <v>2905</v>
      </c>
      <c r="S884" s="214"/>
      <c r="T884" s="214"/>
      <c r="U884" s="247">
        <v>57.96</v>
      </c>
    </row>
    <row r="885" spans="2:21">
      <c r="R885" s="214"/>
      <c r="S885" s="214"/>
      <c r="T885" s="214"/>
    </row>
    <row r="886" spans="2:21">
      <c r="B886" s="209" t="s">
        <v>2362</v>
      </c>
      <c r="C886" s="209"/>
      <c r="D886" s="209"/>
      <c r="E886" s="209"/>
      <c r="F886" s="209"/>
      <c r="G886" s="209"/>
      <c r="H886" s="209"/>
      <c r="I886" s="246" t="s">
        <v>2886</v>
      </c>
      <c r="J886" s="246"/>
      <c r="K886" s="246"/>
      <c r="L886" s="246" t="s">
        <v>2653</v>
      </c>
      <c r="M886" s="246"/>
      <c r="N886" s="246"/>
      <c r="O886" s="246"/>
      <c r="P886" s="246"/>
      <c r="R886" s="246" t="s">
        <v>2894</v>
      </c>
      <c r="S886" s="246"/>
      <c r="T886" s="246"/>
      <c r="U886" s="247">
        <v>50</v>
      </c>
    </row>
    <row r="887" spans="2:21">
      <c r="B887" s="209" t="s">
        <v>2378</v>
      </c>
      <c r="C887" s="209"/>
      <c r="D887" s="209"/>
      <c r="E887" s="209"/>
      <c r="F887" s="209"/>
      <c r="G887" s="209"/>
      <c r="H887" s="209"/>
      <c r="I887" s="246" t="s">
        <v>2906</v>
      </c>
      <c r="J887" s="246"/>
      <c r="K887" s="246"/>
      <c r="L887" s="246" t="s">
        <v>2338</v>
      </c>
      <c r="M887" s="246"/>
      <c r="N887" s="246"/>
      <c r="O887" s="246"/>
      <c r="P887" s="246"/>
      <c r="R887" s="214" t="s">
        <v>2878</v>
      </c>
      <c r="S887" s="214"/>
      <c r="T887" s="214"/>
      <c r="U887" s="247">
        <v>252.07</v>
      </c>
    </row>
    <row r="888" spans="2:21">
      <c r="R888" s="214"/>
      <c r="S888" s="214"/>
      <c r="T888" s="214"/>
    </row>
    <row r="889" spans="2:21">
      <c r="B889" s="209" t="s">
        <v>2363</v>
      </c>
      <c r="C889" s="209"/>
      <c r="D889" s="209"/>
      <c r="E889" s="209"/>
      <c r="F889" s="209"/>
      <c r="G889" s="209"/>
      <c r="H889" s="209"/>
      <c r="I889" s="246" t="s">
        <v>2704</v>
      </c>
      <c r="J889" s="246"/>
      <c r="K889" s="246"/>
      <c r="L889" s="246" t="s">
        <v>2250</v>
      </c>
      <c r="M889" s="246"/>
      <c r="N889" s="246"/>
      <c r="O889" s="246"/>
      <c r="P889" s="246"/>
      <c r="R889" s="246" t="s">
        <v>2891</v>
      </c>
      <c r="S889" s="246"/>
      <c r="T889" s="246"/>
      <c r="U889" s="247">
        <v>129.78</v>
      </c>
    </row>
    <row r="890" spans="2:21">
      <c r="B890" s="209" t="s">
        <v>2363</v>
      </c>
      <c r="C890" s="209"/>
      <c r="D890" s="209"/>
      <c r="E890" s="209"/>
      <c r="F890" s="209"/>
      <c r="G890" s="209"/>
      <c r="H890" s="209"/>
      <c r="I890" s="246" t="s">
        <v>2704</v>
      </c>
      <c r="J890" s="246"/>
      <c r="K890" s="246"/>
      <c r="L890" s="246" t="s">
        <v>2400</v>
      </c>
      <c r="M890" s="246"/>
      <c r="N890" s="246"/>
      <c r="O890" s="246"/>
      <c r="P890" s="246"/>
      <c r="R890" s="246" t="s">
        <v>2907</v>
      </c>
      <c r="S890" s="246"/>
      <c r="T890" s="246"/>
      <c r="U890" s="247">
        <v>23.82</v>
      </c>
    </row>
    <row r="891" spans="2:21">
      <c r="B891" s="209" t="s">
        <v>2363</v>
      </c>
      <c r="C891" s="209"/>
      <c r="D891" s="209"/>
      <c r="E891" s="209"/>
      <c r="F891" s="209"/>
      <c r="G891" s="209"/>
      <c r="H891" s="209"/>
      <c r="I891" s="246" t="s">
        <v>2856</v>
      </c>
      <c r="J891" s="246"/>
      <c r="K891" s="246"/>
      <c r="L891" s="246" t="s">
        <v>2653</v>
      </c>
      <c r="M891" s="246"/>
      <c r="N891" s="246"/>
      <c r="O891" s="246"/>
      <c r="P891" s="246"/>
      <c r="R891" s="246" t="s">
        <v>2894</v>
      </c>
      <c r="S891" s="246"/>
      <c r="T891" s="246"/>
      <c r="U891" s="247">
        <v>98.89</v>
      </c>
    </row>
    <row r="892" spans="2:21">
      <c r="B892" s="209" t="s">
        <v>2297</v>
      </c>
      <c r="C892" s="209"/>
      <c r="D892" s="209"/>
      <c r="E892" s="209"/>
      <c r="F892" s="209"/>
      <c r="G892" s="209"/>
      <c r="H892" s="209"/>
      <c r="I892" s="246" t="s">
        <v>2704</v>
      </c>
      <c r="J892" s="246"/>
      <c r="K892" s="246"/>
      <c r="L892" s="246" t="s">
        <v>2653</v>
      </c>
      <c r="M892" s="246"/>
      <c r="N892" s="246"/>
      <c r="O892" s="246"/>
      <c r="P892" s="246"/>
      <c r="R892" s="246" t="s">
        <v>2908</v>
      </c>
      <c r="S892" s="246"/>
      <c r="T892" s="246"/>
      <c r="U892" s="247">
        <v>205.42</v>
      </c>
    </row>
    <row r="893" spans="2:21">
      <c r="B893" s="209" t="s">
        <v>2297</v>
      </c>
      <c r="C893" s="209"/>
      <c r="D893" s="209"/>
      <c r="E893" s="209"/>
      <c r="F893" s="209"/>
      <c r="G893" s="209"/>
      <c r="H893" s="209"/>
      <c r="I893" s="246" t="s">
        <v>2886</v>
      </c>
      <c r="J893" s="246"/>
      <c r="K893" s="246"/>
      <c r="L893" s="246" t="s">
        <v>2653</v>
      </c>
      <c r="M893" s="246"/>
      <c r="N893" s="246"/>
      <c r="O893" s="246"/>
      <c r="P893" s="246"/>
      <c r="R893" s="246" t="s">
        <v>2909</v>
      </c>
      <c r="S893" s="246"/>
      <c r="T893" s="246"/>
      <c r="U893" s="247">
        <v>25</v>
      </c>
    </row>
    <row r="894" spans="2:21">
      <c r="B894" s="209" t="s">
        <v>2336</v>
      </c>
      <c r="C894" s="209"/>
      <c r="D894" s="209"/>
      <c r="E894" s="209"/>
      <c r="F894" s="209"/>
      <c r="G894" s="209"/>
      <c r="H894" s="209"/>
      <c r="I894" s="246" t="s">
        <v>2900</v>
      </c>
      <c r="J894" s="246"/>
      <c r="K894" s="246"/>
      <c r="L894" s="246" t="s">
        <v>2653</v>
      </c>
      <c r="M894" s="246"/>
      <c r="N894" s="246"/>
      <c r="O894" s="246"/>
      <c r="P894" s="246"/>
      <c r="R894" s="246" t="s">
        <v>2894</v>
      </c>
      <c r="S894" s="246"/>
      <c r="T894" s="246"/>
      <c r="U894" s="247">
        <v>20</v>
      </c>
    </row>
    <row r="895" spans="2:21">
      <c r="B895" s="209" t="s">
        <v>2259</v>
      </c>
      <c r="C895" s="209"/>
      <c r="D895" s="209"/>
      <c r="E895" s="209"/>
      <c r="F895" s="209"/>
      <c r="G895" s="209"/>
      <c r="H895" s="209"/>
      <c r="I895" s="246" t="s">
        <v>2886</v>
      </c>
      <c r="J895" s="246"/>
      <c r="K895" s="246"/>
      <c r="L895" s="246" t="s">
        <v>2653</v>
      </c>
      <c r="M895" s="246"/>
      <c r="N895" s="246"/>
      <c r="O895" s="246"/>
      <c r="P895" s="246"/>
      <c r="R895" s="246" t="s">
        <v>2894</v>
      </c>
      <c r="S895" s="246"/>
      <c r="T895" s="246"/>
      <c r="U895" s="247">
        <v>25</v>
      </c>
    </row>
    <row r="896" spans="2:21">
      <c r="B896" s="209" t="s">
        <v>2315</v>
      </c>
      <c r="C896" s="209"/>
      <c r="D896" s="209"/>
      <c r="E896" s="209"/>
      <c r="F896" s="209"/>
      <c r="G896" s="209"/>
      <c r="H896" s="209"/>
      <c r="I896" s="246" t="s">
        <v>2704</v>
      </c>
      <c r="J896" s="246"/>
      <c r="K896" s="246"/>
      <c r="L896" s="246" t="s">
        <v>2247</v>
      </c>
      <c r="M896" s="246"/>
      <c r="N896" s="246"/>
      <c r="O896" s="246"/>
      <c r="P896" s="246"/>
      <c r="R896" s="246" t="s">
        <v>2910</v>
      </c>
      <c r="S896" s="246"/>
      <c r="T896" s="246"/>
      <c r="U896" s="247">
        <v>106.35</v>
      </c>
    </row>
    <row r="897" spans="1:22">
      <c r="B897" s="209" t="s">
        <v>2261</v>
      </c>
      <c r="C897" s="209"/>
      <c r="D897" s="209"/>
      <c r="E897" s="209"/>
      <c r="F897" s="209"/>
      <c r="G897" s="209"/>
      <c r="H897" s="209"/>
      <c r="I897" s="246" t="s">
        <v>2911</v>
      </c>
      <c r="J897" s="246"/>
      <c r="K897" s="246"/>
      <c r="L897" s="246" t="s">
        <v>2653</v>
      </c>
      <c r="M897" s="246"/>
      <c r="N897" s="246"/>
      <c r="O897" s="246"/>
      <c r="P897" s="246"/>
      <c r="R897" s="246" t="s">
        <v>2894</v>
      </c>
      <c r="S897" s="246"/>
      <c r="T897" s="246"/>
      <c r="U897" s="247">
        <v>39.99</v>
      </c>
    </row>
    <row r="898" spans="1:22">
      <c r="B898" s="209" t="s">
        <v>2264</v>
      </c>
      <c r="C898" s="209"/>
      <c r="D898" s="209"/>
      <c r="E898" s="209"/>
      <c r="F898" s="209"/>
      <c r="G898" s="209"/>
      <c r="H898" s="209"/>
      <c r="I898" s="246" t="s">
        <v>2912</v>
      </c>
      <c r="J898" s="246"/>
      <c r="K898" s="246"/>
      <c r="L898" s="246" t="s">
        <v>2653</v>
      </c>
      <c r="M898" s="246"/>
      <c r="N898" s="246"/>
      <c r="O898" s="246"/>
      <c r="P898" s="246"/>
      <c r="R898" s="246" t="s">
        <v>2894</v>
      </c>
      <c r="S898" s="246"/>
      <c r="T898" s="246"/>
      <c r="U898" s="247">
        <v>20.52</v>
      </c>
    </row>
    <row r="899" spans="1:22" ht="6" customHeight="1"/>
    <row r="900" spans="1:22">
      <c r="D900" s="211" t="s">
        <v>2</v>
      </c>
      <c r="F900" s="211" t="s">
        <v>2</v>
      </c>
      <c r="H900" s="211" t="s">
        <v>2</v>
      </c>
      <c r="O900" s="248" t="s">
        <v>2876</v>
      </c>
      <c r="P900" s="248"/>
      <c r="Q900" s="248"/>
      <c r="R900" s="248"/>
      <c r="S900" s="248"/>
      <c r="U900" s="249">
        <v>2937.2</v>
      </c>
    </row>
    <row r="901" spans="1:22" ht="78.75" customHeight="1"/>
    <row r="902" spans="1:22" ht="11.25" customHeight="1"/>
    <row r="903" spans="1:22" ht="13.5" customHeight="1">
      <c r="A903" s="214" t="s">
        <v>2303</v>
      </c>
      <c r="B903" s="214"/>
      <c r="C903" s="214"/>
      <c r="D903" s="214"/>
      <c r="E903" s="214"/>
      <c r="F903" s="214"/>
      <c r="G903" s="214"/>
      <c r="H903" s="214"/>
      <c r="I903" s="214"/>
      <c r="J903" s="214"/>
      <c r="K903" s="214"/>
      <c r="L903" s="214"/>
      <c r="M903" s="214"/>
      <c r="P903" s="215" t="s">
        <v>2913</v>
      </c>
      <c r="Q903" s="215"/>
      <c r="R903" s="215"/>
      <c r="S903" s="215"/>
      <c r="T903" s="215"/>
      <c r="U903" s="215"/>
      <c r="V903" s="215"/>
    </row>
    <row r="904" spans="1:22" ht="20.25" customHeight="1">
      <c r="A904" s="250" t="s">
        <v>2305</v>
      </c>
      <c r="B904" s="250"/>
      <c r="C904" s="250"/>
      <c r="D904" s="250"/>
      <c r="E904" s="250"/>
      <c r="F904" s="250"/>
      <c r="G904" s="250"/>
      <c r="H904" s="250"/>
      <c r="I904" s="250"/>
      <c r="J904" s="250"/>
      <c r="K904" s="250"/>
      <c r="L904" s="250"/>
      <c r="M904" s="250"/>
      <c r="N904" s="250"/>
      <c r="O904" s="250"/>
      <c r="P904" s="250"/>
      <c r="Q904" s="250"/>
      <c r="R904" s="250"/>
      <c r="S904" s="250"/>
      <c r="T904" s="250"/>
      <c r="U904" s="250"/>
    </row>
    <row r="905" spans="1:22" ht="7.5" customHeight="1"/>
    <row r="906" spans="1:22">
      <c r="A906" s="245" t="s">
        <v>2914</v>
      </c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</row>
    <row r="907" spans="1:22" ht="6" customHeight="1"/>
    <row r="908" spans="1:22">
      <c r="B908" s="209" t="s">
        <v>2239</v>
      </c>
      <c r="C908" s="209"/>
      <c r="D908" s="209"/>
      <c r="E908" s="209"/>
      <c r="F908" s="209"/>
      <c r="G908" s="209"/>
      <c r="H908" s="209"/>
      <c r="I908" s="246" t="s">
        <v>2409</v>
      </c>
      <c r="J908" s="246"/>
      <c r="K908" s="246"/>
      <c r="L908" s="246" t="s">
        <v>2410</v>
      </c>
      <c r="M908" s="246"/>
      <c r="N908" s="246"/>
      <c r="O908" s="246"/>
      <c r="P908" s="246"/>
      <c r="R908" s="214" t="s">
        <v>2915</v>
      </c>
      <c r="S908" s="214"/>
      <c r="T908" s="214"/>
      <c r="U908" s="247">
        <v>128.51</v>
      </c>
    </row>
    <row r="909" spans="1:22">
      <c r="R909" s="214"/>
      <c r="S909" s="214"/>
      <c r="T909" s="214"/>
    </row>
    <row r="910" spans="1:22">
      <c r="B910" s="209" t="s">
        <v>2239</v>
      </c>
      <c r="C910" s="209"/>
      <c r="D910" s="209"/>
      <c r="E910" s="209"/>
      <c r="F910" s="209"/>
      <c r="G910" s="209"/>
      <c r="H910" s="209"/>
      <c r="I910" s="246" t="s">
        <v>2916</v>
      </c>
      <c r="J910" s="246"/>
      <c r="K910" s="246"/>
      <c r="L910" s="246" t="s">
        <v>2512</v>
      </c>
      <c r="M910" s="246"/>
      <c r="N910" s="246"/>
      <c r="O910" s="246"/>
      <c r="P910" s="246"/>
      <c r="R910" s="214" t="s">
        <v>2917</v>
      </c>
      <c r="S910" s="214"/>
      <c r="T910" s="214"/>
      <c r="U910" s="247">
        <v>10.48</v>
      </c>
    </row>
    <row r="911" spans="1:22">
      <c r="R911" s="214"/>
      <c r="S911" s="214"/>
      <c r="T911" s="214"/>
    </row>
    <row r="912" spans="1:22">
      <c r="B912" s="209" t="s">
        <v>2307</v>
      </c>
      <c r="C912" s="209"/>
      <c r="D912" s="209"/>
      <c r="E912" s="209"/>
      <c r="F912" s="209"/>
      <c r="G912" s="209"/>
      <c r="H912" s="209"/>
      <c r="I912" s="246" t="s">
        <v>2918</v>
      </c>
      <c r="J912" s="246"/>
      <c r="K912" s="246"/>
      <c r="L912" s="246" t="s">
        <v>2400</v>
      </c>
      <c r="M912" s="246"/>
      <c r="N912" s="246"/>
      <c r="O912" s="246"/>
      <c r="P912" s="246"/>
      <c r="R912" s="246" t="s">
        <v>2919</v>
      </c>
      <c r="S912" s="246"/>
      <c r="T912" s="246"/>
      <c r="U912" s="247">
        <v>26.01</v>
      </c>
    </row>
    <row r="913" spans="2:21">
      <c r="B913" s="209" t="s">
        <v>2307</v>
      </c>
      <c r="C913" s="209"/>
      <c r="D913" s="209"/>
      <c r="E913" s="209"/>
      <c r="F913" s="209"/>
      <c r="G913" s="209"/>
      <c r="H913" s="209"/>
      <c r="I913" s="246" t="s">
        <v>2918</v>
      </c>
      <c r="J913" s="246"/>
      <c r="K913" s="246"/>
      <c r="L913" s="246" t="s">
        <v>2400</v>
      </c>
      <c r="M913" s="246"/>
      <c r="N913" s="246"/>
      <c r="O913" s="246"/>
      <c r="P913" s="246"/>
      <c r="R913" s="214" t="s">
        <v>2920</v>
      </c>
      <c r="S913" s="214"/>
      <c r="T913" s="214"/>
      <c r="U913" s="247">
        <v>11.15</v>
      </c>
    </row>
    <row r="914" spans="2:21">
      <c r="R914" s="214"/>
      <c r="S914" s="214"/>
      <c r="T914" s="214"/>
    </row>
    <row r="915" spans="2:21">
      <c r="B915" s="209" t="s">
        <v>2307</v>
      </c>
      <c r="C915" s="209"/>
      <c r="D915" s="209"/>
      <c r="E915" s="209"/>
      <c r="F915" s="209"/>
      <c r="G915" s="209"/>
      <c r="H915" s="209"/>
      <c r="I915" s="246" t="s">
        <v>2249</v>
      </c>
      <c r="J915" s="246"/>
      <c r="K915" s="246"/>
      <c r="L915" s="246" t="s">
        <v>2921</v>
      </c>
      <c r="M915" s="246"/>
      <c r="N915" s="246"/>
      <c r="O915" s="246"/>
      <c r="P915" s="246"/>
      <c r="R915" s="214" t="s">
        <v>2922</v>
      </c>
      <c r="S915" s="214"/>
      <c r="T915" s="214"/>
      <c r="U915" s="247">
        <v>-41.91</v>
      </c>
    </row>
    <row r="916" spans="2:21">
      <c r="R916" s="214"/>
      <c r="S916" s="214"/>
      <c r="T916" s="214"/>
    </row>
    <row r="917" spans="2:21">
      <c r="B917" s="209" t="s">
        <v>2307</v>
      </c>
      <c r="C917" s="209"/>
      <c r="D917" s="209"/>
      <c r="E917" s="209"/>
      <c r="F917" s="209"/>
      <c r="G917" s="209"/>
      <c r="H917" s="209"/>
      <c r="I917" s="246" t="s">
        <v>2630</v>
      </c>
      <c r="J917" s="246"/>
      <c r="K917" s="246"/>
      <c r="L917" s="246" t="s">
        <v>2921</v>
      </c>
      <c r="M917" s="246"/>
      <c r="N917" s="246"/>
      <c r="O917" s="246"/>
      <c r="P917" s="246"/>
      <c r="R917" s="214" t="s">
        <v>2923</v>
      </c>
      <c r="S917" s="214"/>
      <c r="T917" s="214"/>
      <c r="U917" s="247">
        <v>56.19</v>
      </c>
    </row>
    <row r="918" spans="2:21">
      <c r="R918" s="214"/>
      <c r="S918" s="214"/>
      <c r="T918" s="214"/>
    </row>
    <row r="919" spans="2:21">
      <c r="B919" s="209" t="s">
        <v>2275</v>
      </c>
      <c r="C919" s="209"/>
      <c r="D919" s="209"/>
      <c r="E919" s="209"/>
      <c r="F919" s="209"/>
      <c r="G919" s="209"/>
      <c r="H919" s="209"/>
      <c r="I919" s="246" t="s">
        <v>2924</v>
      </c>
      <c r="J919" s="246"/>
      <c r="K919" s="246"/>
      <c r="L919" s="246" t="s">
        <v>2235</v>
      </c>
      <c r="M919" s="246"/>
      <c r="N919" s="246"/>
      <c r="O919" s="246"/>
      <c r="P919" s="246"/>
      <c r="R919" s="214" t="s">
        <v>2925</v>
      </c>
      <c r="S919" s="214"/>
      <c r="T919" s="214"/>
      <c r="U919" s="247">
        <v>5.58</v>
      </c>
    </row>
    <row r="920" spans="2:21">
      <c r="R920" s="214"/>
      <c r="S920" s="214"/>
      <c r="T920" s="214"/>
    </row>
    <row r="921" spans="2:21">
      <c r="B921" s="209" t="s">
        <v>2275</v>
      </c>
      <c r="C921" s="209"/>
      <c r="D921" s="209"/>
      <c r="E921" s="209"/>
      <c r="F921" s="209"/>
      <c r="G921" s="209"/>
      <c r="H921" s="209"/>
      <c r="I921" s="246" t="s">
        <v>2926</v>
      </c>
      <c r="J921" s="246"/>
      <c r="K921" s="246"/>
      <c r="L921" s="246" t="s">
        <v>2410</v>
      </c>
      <c r="M921" s="246"/>
      <c r="N921" s="246"/>
      <c r="O921" s="246"/>
      <c r="P921" s="246"/>
      <c r="R921" s="246" t="s">
        <v>2927</v>
      </c>
      <c r="S921" s="246"/>
      <c r="T921" s="246"/>
      <c r="U921" s="247">
        <v>58.12</v>
      </c>
    </row>
    <row r="922" spans="2:21">
      <c r="B922" s="209" t="s">
        <v>2241</v>
      </c>
      <c r="C922" s="209"/>
      <c r="D922" s="209"/>
      <c r="E922" s="209"/>
      <c r="F922" s="209"/>
      <c r="G922" s="209"/>
      <c r="H922" s="209"/>
      <c r="I922" s="246" t="s">
        <v>2928</v>
      </c>
      <c r="J922" s="246"/>
      <c r="K922" s="246"/>
      <c r="L922" s="246" t="s">
        <v>2410</v>
      </c>
      <c r="M922" s="246"/>
      <c r="N922" s="246"/>
      <c r="O922" s="246"/>
      <c r="P922" s="246"/>
      <c r="R922" s="214" t="s">
        <v>2929</v>
      </c>
      <c r="S922" s="214"/>
      <c r="T922" s="214"/>
      <c r="U922" s="247">
        <v>196.5</v>
      </c>
    </row>
    <row r="923" spans="2:21">
      <c r="R923" s="214"/>
      <c r="S923" s="214"/>
      <c r="T923" s="214"/>
    </row>
    <row r="924" spans="2:21">
      <c r="B924" s="209" t="s">
        <v>2241</v>
      </c>
      <c r="C924" s="209"/>
      <c r="D924" s="209"/>
      <c r="E924" s="209"/>
      <c r="F924" s="209"/>
      <c r="G924" s="209"/>
      <c r="H924" s="209"/>
      <c r="I924" s="246" t="s">
        <v>2930</v>
      </c>
      <c r="J924" s="246"/>
      <c r="K924" s="246"/>
      <c r="L924" s="246" t="s">
        <v>2250</v>
      </c>
      <c r="M924" s="246"/>
      <c r="N924" s="246"/>
      <c r="O924" s="246"/>
      <c r="P924" s="246"/>
      <c r="R924" s="214" t="s">
        <v>2931</v>
      </c>
      <c r="S924" s="214"/>
      <c r="T924" s="214"/>
      <c r="U924" s="247">
        <v>158.65</v>
      </c>
    </row>
    <row r="925" spans="2:21">
      <c r="R925" s="214"/>
      <c r="S925" s="214"/>
      <c r="T925" s="214"/>
    </row>
    <row r="926" spans="2:21">
      <c r="B926" s="209" t="s">
        <v>2241</v>
      </c>
      <c r="C926" s="209"/>
      <c r="D926" s="209"/>
      <c r="E926" s="209"/>
      <c r="F926" s="209"/>
      <c r="G926" s="209"/>
      <c r="H926" s="209"/>
      <c r="I926" s="246" t="s">
        <v>2930</v>
      </c>
      <c r="J926" s="246"/>
      <c r="K926" s="246"/>
      <c r="L926" s="246" t="s">
        <v>2250</v>
      </c>
      <c r="M926" s="246"/>
      <c r="N926" s="246"/>
      <c r="O926" s="246"/>
      <c r="P926" s="246"/>
      <c r="R926" s="214" t="s">
        <v>2932</v>
      </c>
      <c r="S926" s="214"/>
      <c r="T926" s="214"/>
      <c r="U926" s="247">
        <v>540.85</v>
      </c>
    </row>
    <row r="927" spans="2:21">
      <c r="R927" s="214"/>
      <c r="S927" s="214"/>
      <c r="T927" s="214"/>
    </row>
    <row r="928" spans="2:21">
      <c r="B928" s="209" t="s">
        <v>2241</v>
      </c>
      <c r="C928" s="209"/>
      <c r="D928" s="209"/>
      <c r="E928" s="209"/>
      <c r="F928" s="209"/>
      <c r="G928" s="209"/>
      <c r="H928" s="209"/>
      <c r="I928" s="246" t="s">
        <v>2933</v>
      </c>
      <c r="J928" s="246"/>
      <c r="K928" s="246"/>
      <c r="L928" s="246" t="s">
        <v>2235</v>
      </c>
      <c r="M928" s="246"/>
      <c r="N928" s="246"/>
      <c r="O928" s="246"/>
      <c r="P928" s="246"/>
      <c r="R928" s="214" t="s">
        <v>2934</v>
      </c>
      <c r="S928" s="214"/>
      <c r="T928" s="214"/>
      <c r="U928" s="247">
        <v>38.36</v>
      </c>
    </row>
    <row r="929" spans="2:21">
      <c r="R929" s="214"/>
      <c r="S929" s="214"/>
      <c r="T929" s="214"/>
    </row>
    <row r="930" spans="2:21">
      <c r="B930" s="209" t="s">
        <v>2241</v>
      </c>
      <c r="C930" s="209"/>
      <c r="D930" s="209"/>
      <c r="E930" s="209"/>
      <c r="F930" s="209"/>
      <c r="G930" s="209"/>
      <c r="H930" s="209"/>
      <c r="I930" s="246" t="s">
        <v>2918</v>
      </c>
      <c r="J930" s="246"/>
      <c r="K930" s="246"/>
      <c r="L930" s="246" t="s">
        <v>2400</v>
      </c>
      <c r="M930" s="246"/>
      <c r="N930" s="246"/>
      <c r="O930" s="246"/>
      <c r="P930" s="246"/>
      <c r="R930" s="214" t="s">
        <v>2935</v>
      </c>
      <c r="S930" s="214"/>
      <c r="T930" s="214"/>
      <c r="U930" s="247">
        <v>24.49</v>
      </c>
    </row>
    <row r="931" spans="2:21">
      <c r="R931" s="214"/>
      <c r="S931" s="214"/>
      <c r="T931" s="214"/>
    </row>
    <row r="932" spans="2:21">
      <c r="B932" s="209" t="s">
        <v>2241</v>
      </c>
      <c r="C932" s="209"/>
      <c r="D932" s="209"/>
      <c r="E932" s="209"/>
      <c r="F932" s="209"/>
      <c r="G932" s="209"/>
      <c r="H932" s="209"/>
      <c r="I932" s="246" t="s">
        <v>2918</v>
      </c>
      <c r="J932" s="246"/>
      <c r="K932" s="246"/>
      <c r="L932" s="246" t="s">
        <v>2400</v>
      </c>
      <c r="M932" s="246"/>
      <c r="N932" s="246"/>
      <c r="O932" s="246"/>
      <c r="P932" s="246"/>
      <c r="R932" s="214" t="s">
        <v>2936</v>
      </c>
      <c r="S932" s="214"/>
      <c r="T932" s="214"/>
      <c r="U932" s="247">
        <v>10.5</v>
      </c>
    </row>
    <row r="933" spans="2:21">
      <c r="R933" s="214"/>
      <c r="S933" s="214"/>
      <c r="T933" s="214"/>
    </row>
    <row r="934" spans="2:21">
      <c r="B934" s="209" t="s">
        <v>2241</v>
      </c>
      <c r="C934" s="209"/>
      <c r="D934" s="209"/>
      <c r="E934" s="209"/>
      <c r="F934" s="209"/>
      <c r="G934" s="209"/>
      <c r="H934" s="209"/>
      <c r="I934" s="246" t="s">
        <v>2937</v>
      </c>
      <c r="J934" s="246"/>
      <c r="K934" s="246"/>
      <c r="L934" s="246" t="s">
        <v>2250</v>
      </c>
      <c r="M934" s="246"/>
      <c r="N934" s="246"/>
      <c r="O934" s="246"/>
      <c r="P934" s="246"/>
      <c r="R934" s="214" t="s">
        <v>2938</v>
      </c>
      <c r="S934" s="214"/>
      <c r="T934" s="214"/>
      <c r="U934" s="247">
        <v>125.46</v>
      </c>
    </row>
    <row r="935" spans="2:21">
      <c r="R935" s="214"/>
      <c r="S935" s="214"/>
      <c r="T935" s="214"/>
    </row>
    <row r="936" spans="2:21">
      <c r="B936" s="209" t="s">
        <v>2241</v>
      </c>
      <c r="C936" s="209"/>
      <c r="D936" s="209"/>
      <c r="E936" s="209"/>
      <c r="F936" s="209"/>
      <c r="G936" s="209"/>
      <c r="H936" s="209"/>
      <c r="I936" s="246" t="s">
        <v>2627</v>
      </c>
      <c r="J936" s="246"/>
      <c r="K936" s="246"/>
      <c r="L936" s="246" t="s">
        <v>2939</v>
      </c>
      <c r="M936" s="246"/>
      <c r="N936" s="246"/>
      <c r="O936" s="246"/>
      <c r="P936" s="246"/>
      <c r="R936" s="214" t="s">
        <v>2940</v>
      </c>
      <c r="S936" s="214"/>
      <c r="T936" s="214"/>
      <c r="U936" s="247">
        <v>19.850000000000001</v>
      </c>
    </row>
    <row r="937" spans="2:21">
      <c r="R937" s="214"/>
      <c r="S937" s="214"/>
      <c r="T937" s="214"/>
    </row>
    <row r="938" spans="2:21">
      <c r="B938" s="209" t="s">
        <v>2241</v>
      </c>
      <c r="C938" s="209"/>
      <c r="D938" s="209"/>
      <c r="E938" s="209"/>
      <c r="F938" s="209"/>
      <c r="G938" s="209"/>
      <c r="H938" s="209"/>
      <c r="I938" s="246" t="s">
        <v>2627</v>
      </c>
      <c r="J938" s="246"/>
      <c r="K938" s="246"/>
      <c r="L938" s="246" t="s">
        <v>2338</v>
      </c>
      <c r="M938" s="246"/>
      <c r="N938" s="246"/>
      <c r="O938" s="246"/>
      <c r="P938" s="246"/>
      <c r="R938" s="214" t="s">
        <v>2941</v>
      </c>
      <c r="S938" s="214"/>
      <c r="T938" s="214"/>
      <c r="U938" s="247">
        <v>19.850000000000001</v>
      </c>
    </row>
    <row r="939" spans="2:21">
      <c r="R939" s="214"/>
      <c r="S939" s="214"/>
      <c r="T939" s="214"/>
    </row>
    <row r="940" spans="2:21">
      <c r="B940" s="209" t="s">
        <v>2354</v>
      </c>
      <c r="C940" s="209"/>
      <c r="D940" s="209"/>
      <c r="E940" s="209"/>
      <c r="F940" s="209"/>
      <c r="G940" s="209"/>
      <c r="H940" s="209"/>
      <c r="I940" s="246" t="s">
        <v>2928</v>
      </c>
      <c r="J940" s="246"/>
      <c r="K940" s="246"/>
      <c r="L940" s="246" t="s">
        <v>2410</v>
      </c>
      <c r="M940" s="246"/>
      <c r="N940" s="246"/>
      <c r="O940" s="246"/>
      <c r="P940" s="246"/>
      <c r="R940" s="214" t="s">
        <v>2929</v>
      </c>
      <c r="S940" s="214"/>
      <c r="T940" s="214"/>
      <c r="U940" s="247">
        <v>42.26</v>
      </c>
    </row>
    <row r="941" spans="2:21">
      <c r="R941" s="214"/>
      <c r="S941" s="214"/>
      <c r="T941" s="214"/>
    </row>
    <row r="942" spans="2:21">
      <c r="B942" s="209" t="s">
        <v>2354</v>
      </c>
      <c r="C942" s="209"/>
      <c r="D942" s="209"/>
      <c r="E942" s="209"/>
      <c r="F942" s="209"/>
      <c r="G942" s="209"/>
      <c r="H942" s="209"/>
      <c r="I942" s="246" t="s">
        <v>2342</v>
      </c>
      <c r="J942" s="246"/>
      <c r="K942" s="246"/>
      <c r="L942" s="246" t="s">
        <v>2343</v>
      </c>
      <c r="M942" s="246"/>
      <c r="N942" s="246"/>
      <c r="O942" s="246"/>
      <c r="P942" s="246"/>
      <c r="R942" s="246" t="s">
        <v>2942</v>
      </c>
      <c r="S942" s="246"/>
      <c r="T942" s="246"/>
      <c r="U942" s="247">
        <v>40.75</v>
      </c>
    </row>
    <row r="943" spans="2:21">
      <c r="B943" s="209" t="s">
        <v>2277</v>
      </c>
      <c r="C943" s="209"/>
      <c r="D943" s="209"/>
      <c r="E943" s="209"/>
      <c r="F943" s="209"/>
      <c r="G943" s="209"/>
      <c r="H943" s="209"/>
      <c r="I943" s="246" t="s">
        <v>2943</v>
      </c>
      <c r="J943" s="246"/>
      <c r="K943" s="246"/>
      <c r="L943" s="246" t="s">
        <v>2410</v>
      </c>
      <c r="M943" s="246"/>
      <c r="N943" s="246"/>
      <c r="O943" s="246"/>
      <c r="P943" s="246"/>
      <c r="R943" s="246" t="s">
        <v>2944</v>
      </c>
      <c r="S943" s="246"/>
      <c r="T943" s="246"/>
      <c r="U943" s="247">
        <v>-2.4700000000000002</v>
      </c>
    </row>
    <row r="944" spans="2:21">
      <c r="B944" s="209" t="s">
        <v>2243</v>
      </c>
      <c r="C944" s="209"/>
      <c r="D944" s="209"/>
      <c r="E944" s="209"/>
      <c r="F944" s="209"/>
      <c r="G944" s="209"/>
      <c r="H944" s="209"/>
      <c r="I944" s="246" t="s">
        <v>2918</v>
      </c>
      <c r="J944" s="246"/>
      <c r="K944" s="246"/>
      <c r="L944" s="246" t="s">
        <v>2400</v>
      </c>
      <c r="M944" s="246"/>
      <c r="N944" s="246"/>
      <c r="O944" s="246"/>
      <c r="P944" s="246"/>
      <c r="R944" s="214" t="s">
        <v>2935</v>
      </c>
      <c r="S944" s="214"/>
      <c r="T944" s="214"/>
      <c r="U944" s="247">
        <v>24.37</v>
      </c>
    </row>
    <row r="945" spans="2:21">
      <c r="R945" s="214"/>
      <c r="S945" s="214"/>
      <c r="T945" s="214"/>
    </row>
    <row r="946" spans="2:21">
      <c r="B946" s="209" t="s">
        <v>2243</v>
      </c>
      <c r="C946" s="209"/>
      <c r="D946" s="209"/>
      <c r="E946" s="209"/>
      <c r="F946" s="209"/>
      <c r="G946" s="209"/>
      <c r="H946" s="209"/>
      <c r="I946" s="246" t="s">
        <v>2918</v>
      </c>
      <c r="J946" s="246"/>
      <c r="K946" s="246"/>
      <c r="L946" s="246" t="s">
        <v>2400</v>
      </c>
      <c r="M946" s="246"/>
      <c r="N946" s="246"/>
      <c r="O946" s="246"/>
      <c r="P946" s="246"/>
      <c r="R946" s="214" t="s">
        <v>2936</v>
      </c>
      <c r="S946" s="214"/>
      <c r="T946" s="214"/>
      <c r="U946" s="247">
        <v>10.44</v>
      </c>
    </row>
    <row r="947" spans="2:21">
      <c r="R947" s="214"/>
      <c r="S947" s="214"/>
      <c r="T947" s="214"/>
    </row>
    <row r="948" spans="2:21">
      <c r="B948" s="209" t="s">
        <v>2243</v>
      </c>
      <c r="C948" s="209"/>
      <c r="D948" s="209"/>
      <c r="E948" s="209"/>
      <c r="F948" s="209"/>
      <c r="G948" s="209"/>
      <c r="H948" s="209"/>
      <c r="I948" s="246" t="s">
        <v>2945</v>
      </c>
      <c r="J948" s="246"/>
      <c r="K948" s="246"/>
      <c r="L948" s="246" t="s">
        <v>2338</v>
      </c>
      <c r="M948" s="246"/>
      <c r="N948" s="246"/>
      <c r="O948" s="246"/>
      <c r="P948" s="246"/>
      <c r="R948" s="246" t="s">
        <v>2946</v>
      </c>
      <c r="S948" s="246"/>
      <c r="T948" s="246"/>
      <c r="U948" s="247">
        <v>39.520000000000003</v>
      </c>
    </row>
    <row r="949" spans="2:21">
      <c r="B949" s="209" t="s">
        <v>2243</v>
      </c>
      <c r="C949" s="209"/>
      <c r="D949" s="209"/>
      <c r="E949" s="209"/>
      <c r="F949" s="209"/>
      <c r="G949" s="209"/>
      <c r="H949" s="209"/>
      <c r="I949" s="246" t="s">
        <v>2947</v>
      </c>
      <c r="J949" s="246"/>
      <c r="K949" s="246"/>
      <c r="L949" s="246" t="s">
        <v>2338</v>
      </c>
      <c r="M949" s="246"/>
      <c r="N949" s="246"/>
      <c r="O949" s="246"/>
      <c r="P949" s="246"/>
      <c r="R949" s="214" t="s">
        <v>2948</v>
      </c>
      <c r="S949" s="214"/>
      <c r="T949" s="214"/>
      <c r="U949" s="247">
        <v>30.11</v>
      </c>
    </row>
    <row r="950" spans="2:21">
      <c r="R950" s="214"/>
      <c r="S950" s="214"/>
      <c r="T950" s="214"/>
    </row>
    <row r="951" spans="2:21">
      <c r="B951" s="209" t="s">
        <v>2243</v>
      </c>
      <c r="C951" s="209"/>
      <c r="D951" s="209"/>
      <c r="E951" s="209"/>
      <c r="F951" s="209"/>
      <c r="G951" s="209"/>
      <c r="H951" s="209"/>
      <c r="I951" s="246" t="s">
        <v>2492</v>
      </c>
      <c r="J951" s="246"/>
      <c r="K951" s="246"/>
      <c r="L951" s="246" t="s">
        <v>2400</v>
      </c>
      <c r="M951" s="246"/>
      <c r="N951" s="246"/>
      <c r="O951" s="246"/>
      <c r="P951" s="246"/>
      <c r="R951" s="214" t="s">
        <v>2935</v>
      </c>
      <c r="S951" s="214"/>
      <c r="T951" s="214"/>
      <c r="U951" s="247">
        <v>32.590000000000003</v>
      </c>
    </row>
    <row r="952" spans="2:21">
      <c r="R952" s="214"/>
      <c r="S952" s="214"/>
      <c r="T952" s="214"/>
    </row>
    <row r="953" spans="2:21">
      <c r="B953" s="209" t="s">
        <v>2243</v>
      </c>
      <c r="C953" s="209"/>
      <c r="D953" s="209"/>
      <c r="E953" s="209"/>
      <c r="F953" s="209"/>
      <c r="G953" s="209"/>
      <c r="H953" s="209"/>
      <c r="I953" s="246" t="s">
        <v>2492</v>
      </c>
      <c r="J953" s="246"/>
      <c r="K953" s="246"/>
      <c r="L953" s="246" t="s">
        <v>2400</v>
      </c>
      <c r="M953" s="246"/>
      <c r="N953" s="246"/>
      <c r="O953" s="246"/>
      <c r="P953" s="246"/>
      <c r="R953" s="214" t="s">
        <v>2936</v>
      </c>
      <c r="S953" s="214"/>
      <c r="T953" s="214"/>
      <c r="U953" s="247">
        <v>13.96</v>
      </c>
    </row>
    <row r="954" spans="2:21">
      <c r="R954" s="214"/>
      <c r="S954" s="214"/>
      <c r="T954" s="214"/>
    </row>
    <row r="955" spans="2:21">
      <c r="B955" s="209" t="s">
        <v>2243</v>
      </c>
      <c r="C955" s="209"/>
      <c r="D955" s="209"/>
      <c r="E955" s="209"/>
      <c r="F955" s="209"/>
      <c r="G955" s="209"/>
      <c r="H955" s="209"/>
      <c r="I955" s="246" t="s">
        <v>2949</v>
      </c>
      <c r="J955" s="246"/>
      <c r="K955" s="246"/>
      <c r="L955" s="246" t="s">
        <v>2250</v>
      </c>
      <c r="M955" s="246"/>
      <c r="N955" s="246"/>
      <c r="O955" s="246"/>
      <c r="P955" s="246"/>
      <c r="R955" s="214" t="s">
        <v>2950</v>
      </c>
      <c r="S955" s="214"/>
      <c r="T955" s="214"/>
      <c r="U955" s="247">
        <v>317.5</v>
      </c>
    </row>
    <row r="956" spans="2:21">
      <c r="R956" s="214"/>
      <c r="S956" s="214"/>
      <c r="T956" s="214"/>
    </row>
    <row r="957" spans="2:21">
      <c r="B957" s="209" t="s">
        <v>2243</v>
      </c>
      <c r="C957" s="209"/>
      <c r="D957" s="209"/>
      <c r="E957" s="209"/>
      <c r="F957" s="209"/>
      <c r="G957" s="209"/>
      <c r="H957" s="209"/>
      <c r="I957" s="246" t="s">
        <v>2916</v>
      </c>
      <c r="J957" s="246"/>
      <c r="K957" s="246"/>
      <c r="L957" s="246" t="s">
        <v>2512</v>
      </c>
      <c r="M957" s="246"/>
      <c r="N957" s="246"/>
      <c r="O957" s="246"/>
      <c r="P957" s="246"/>
      <c r="R957" s="214" t="s">
        <v>2951</v>
      </c>
      <c r="S957" s="214"/>
      <c r="T957" s="214"/>
      <c r="U957" s="247">
        <v>4.3499999999999996</v>
      </c>
    </row>
    <row r="958" spans="2:21">
      <c r="R958" s="214"/>
      <c r="S958" s="214"/>
      <c r="T958" s="214"/>
    </row>
    <row r="959" spans="2:21">
      <c r="B959" s="209" t="s">
        <v>2243</v>
      </c>
      <c r="C959" s="209"/>
      <c r="D959" s="209"/>
      <c r="E959" s="209"/>
      <c r="F959" s="209"/>
      <c r="G959" s="209"/>
      <c r="H959" s="209"/>
      <c r="I959" s="246" t="s">
        <v>2952</v>
      </c>
      <c r="J959" s="246"/>
      <c r="K959" s="246"/>
      <c r="L959" s="246" t="s">
        <v>2921</v>
      </c>
      <c r="M959" s="246"/>
      <c r="N959" s="246"/>
      <c r="O959" s="246"/>
      <c r="P959" s="246"/>
      <c r="R959" s="214" t="s">
        <v>2953</v>
      </c>
      <c r="S959" s="214"/>
      <c r="T959" s="214"/>
      <c r="U959" s="247">
        <v>32.24</v>
      </c>
    </row>
    <row r="960" spans="2:21">
      <c r="R960" s="214"/>
      <c r="S960" s="214"/>
      <c r="T960" s="214"/>
    </row>
    <row r="961" spans="1:22">
      <c r="B961" s="209" t="s">
        <v>2245</v>
      </c>
      <c r="C961" s="209"/>
      <c r="D961" s="209"/>
      <c r="E961" s="209"/>
      <c r="F961" s="209"/>
      <c r="G961" s="209"/>
      <c r="H961" s="209"/>
      <c r="I961" s="246" t="s">
        <v>2456</v>
      </c>
      <c r="J961" s="246"/>
      <c r="K961" s="246"/>
      <c r="L961" s="246" t="s">
        <v>2410</v>
      </c>
      <c r="M961" s="246"/>
      <c r="N961" s="246"/>
      <c r="O961" s="246"/>
      <c r="P961" s="246"/>
      <c r="R961" s="214" t="s">
        <v>2954</v>
      </c>
      <c r="S961" s="214"/>
      <c r="T961" s="214"/>
      <c r="U961" s="247">
        <v>51.31</v>
      </c>
    </row>
    <row r="962" spans="1:22">
      <c r="R962" s="214"/>
      <c r="S962" s="214"/>
      <c r="T962" s="214"/>
    </row>
    <row r="963" spans="1:22">
      <c r="B963" s="209" t="s">
        <v>2245</v>
      </c>
      <c r="C963" s="209"/>
      <c r="D963" s="209"/>
      <c r="E963" s="209"/>
      <c r="F963" s="209"/>
      <c r="G963" s="209"/>
      <c r="H963" s="209"/>
      <c r="I963" s="246" t="s">
        <v>2947</v>
      </c>
      <c r="J963" s="246"/>
      <c r="K963" s="246"/>
      <c r="L963" s="246" t="s">
        <v>2338</v>
      </c>
      <c r="M963" s="246"/>
      <c r="N963" s="246"/>
      <c r="O963" s="246"/>
      <c r="P963" s="246"/>
      <c r="R963" s="246" t="s">
        <v>2946</v>
      </c>
      <c r="S963" s="246"/>
      <c r="T963" s="246"/>
      <c r="U963" s="247">
        <v>10.24</v>
      </c>
    </row>
    <row r="964" spans="1:22" ht="15.75" customHeight="1"/>
    <row r="965" spans="1:22" ht="11.25" customHeight="1"/>
    <row r="966" spans="1:22" ht="13.5" customHeight="1">
      <c r="A966" s="214" t="s">
        <v>2303</v>
      </c>
      <c r="B966" s="214"/>
      <c r="C966" s="214"/>
      <c r="D966" s="214"/>
      <c r="E966" s="214"/>
      <c r="F966" s="214"/>
      <c r="G966" s="214"/>
      <c r="H966" s="214"/>
      <c r="I966" s="214"/>
      <c r="J966" s="214"/>
      <c r="K966" s="214"/>
      <c r="L966" s="214"/>
      <c r="M966" s="214"/>
      <c r="P966" s="215" t="s">
        <v>2955</v>
      </c>
      <c r="Q966" s="215"/>
      <c r="R966" s="215"/>
      <c r="S966" s="215"/>
      <c r="T966" s="215"/>
      <c r="U966" s="215"/>
      <c r="V966" s="215"/>
    </row>
    <row r="967" spans="1:22" ht="20.25" customHeight="1">
      <c r="A967" s="250" t="s">
        <v>2305</v>
      </c>
      <c r="B967" s="250"/>
      <c r="C967" s="250"/>
      <c r="D967" s="250"/>
      <c r="E967" s="250"/>
      <c r="F967" s="250"/>
      <c r="G967" s="250"/>
      <c r="H967" s="250"/>
      <c r="I967" s="250"/>
      <c r="J967" s="250"/>
      <c r="K967" s="250"/>
      <c r="L967" s="250"/>
      <c r="M967" s="250"/>
      <c r="N967" s="250"/>
      <c r="O967" s="250"/>
      <c r="P967" s="250"/>
      <c r="Q967" s="250"/>
      <c r="R967" s="250"/>
      <c r="S967" s="250"/>
      <c r="T967" s="250"/>
      <c r="U967" s="250"/>
    </row>
    <row r="968" spans="1:22" ht="7.5" customHeight="1"/>
    <row r="969" spans="1:22">
      <c r="A969" s="245" t="s">
        <v>2914</v>
      </c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</row>
    <row r="970" spans="1:22" ht="6" customHeight="1"/>
    <row r="971" spans="1:22">
      <c r="B971" s="209" t="s">
        <v>2245</v>
      </c>
      <c r="C971" s="209"/>
      <c r="D971" s="209"/>
      <c r="E971" s="209"/>
      <c r="F971" s="209"/>
      <c r="G971" s="209"/>
      <c r="H971" s="209"/>
      <c r="I971" s="246" t="s">
        <v>2409</v>
      </c>
      <c r="J971" s="246"/>
      <c r="K971" s="246"/>
      <c r="L971" s="246" t="s">
        <v>2410</v>
      </c>
      <c r="M971" s="246"/>
      <c r="N971" s="246"/>
      <c r="O971" s="246"/>
      <c r="P971" s="246"/>
      <c r="R971" s="214" t="s">
        <v>2954</v>
      </c>
      <c r="S971" s="214"/>
      <c r="T971" s="214"/>
      <c r="U971" s="247">
        <v>60.25</v>
      </c>
    </row>
    <row r="972" spans="1:22">
      <c r="R972" s="214"/>
      <c r="S972" s="214"/>
      <c r="T972" s="214"/>
    </row>
    <row r="973" spans="1:22">
      <c r="B973" s="209" t="s">
        <v>2252</v>
      </c>
      <c r="C973" s="209"/>
      <c r="D973" s="209"/>
      <c r="E973" s="209"/>
      <c r="F973" s="209"/>
      <c r="G973" s="209"/>
      <c r="H973" s="209"/>
      <c r="I973" s="246" t="s">
        <v>2627</v>
      </c>
      <c r="J973" s="246"/>
      <c r="K973" s="246"/>
      <c r="L973" s="246" t="s">
        <v>2956</v>
      </c>
      <c r="M973" s="246"/>
      <c r="N973" s="246"/>
      <c r="O973" s="246"/>
      <c r="P973" s="246"/>
      <c r="R973" s="214" t="s">
        <v>2957</v>
      </c>
      <c r="S973" s="214"/>
      <c r="T973" s="214"/>
      <c r="U973" s="247">
        <v>279.83999999999997</v>
      </c>
    </row>
    <row r="974" spans="1:22">
      <c r="R974" s="214"/>
      <c r="S974" s="214"/>
      <c r="T974" s="214"/>
    </row>
    <row r="975" spans="1:22">
      <c r="B975" s="209" t="s">
        <v>2252</v>
      </c>
      <c r="C975" s="209"/>
      <c r="D975" s="209"/>
      <c r="E975" s="209"/>
      <c r="F975" s="209"/>
      <c r="G975" s="209"/>
      <c r="H975" s="209"/>
      <c r="I975" s="246" t="s">
        <v>2958</v>
      </c>
      <c r="J975" s="246"/>
      <c r="K975" s="246"/>
      <c r="L975" s="246" t="s">
        <v>2410</v>
      </c>
      <c r="M975" s="246"/>
      <c r="N975" s="246"/>
      <c r="O975" s="246"/>
      <c r="P975" s="246"/>
      <c r="R975" s="246" t="s">
        <v>2959</v>
      </c>
      <c r="S975" s="246"/>
      <c r="T975" s="246"/>
      <c r="U975" s="247">
        <v>729.42</v>
      </c>
    </row>
    <row r="976" spans="1:22">
      <c r="B976" s="209" t="s">
        <v>2252</v>
      </c>
      <c r="C976" s="209"/>
      <c r="D976" s="209"/>
      <c r="E976" s="209"/>
      <c r="F976" s="209"/>
      <c r="G976" s="209"/>
      <c r="H976" s="209"/>
      <c r="I976" s="246" t="s">
        <v>2960</v>
      </c>
      <c r="J976" s="246"/>
      <c r="K976" s="246"/>
      <c r="L976" s="246" t="s">
        <v>2366</v>
      </c>
      <c r="M976" s="246"/>
      <c r="N976" s="246"/>
      <c r="O976" s="246"/>
      <c r="P976" s="246"/>
      <c r="R976" s="214" t="s">
        <v>2961</v>
      </c>
      <c r="S976" s="214"/>
      <c r="T976" s="214"/>
      <c r="U976" s="247">
        <v>596</v>
      </c>
    </row>
    <row r="977" spans="2:21">
      <c r="R977" s="214"/>
      <c r="S977" s="214"/>
      <c r="T977" s="214"/>
    </row>
    <row r="978" spans="2:21">
      <c r="B978" s="209" t="s">
        <v>2252</v>
      </c>
      <c r="C978" s="209"/>
      <c r="D978" s="209"/>
      <c r="E978" s="209"/>
      <c r="F978" s="209"/>
      <c r="G978" s="209"/>
      <c r="H978" s="209"/>
      <c r="I978" s="246" t="s">
        <v>2916</v>
      </c>
      <c r="J978" s="246"/>
      <c r="K978" s="246"/>
      <c r="L978" s="246" t="s">
        <v>2512</v>
      </c>
      <c r="M978" s="246"/>
      <c r="N978" s="246"/>
      <c r="O978" s="246"/>
      <c r="P978" s="246"/>
      <c r="R978" s="214" t="s">
        <v>2962</v>
      </c>
      <c r="S978" s="214"/>
      <c r="T978" s="214"/>
      <c r="U978" s="247">
        <v>14.57</v>
      </c>
    </row>
    <row r="979" spans="2:21">
      <c r="R979" s="214"/>
      <c r="S979" s="214"/>
      <c r="T979" s="214"/>
    </row>
    <row r="980" spans="2:21">
      <c r="B980" s="209" t="s">
        <v>2252</v>
      </c>
      <c r="C980" s="209"/>
      <c r="D980" s="209"/>
      <c r="E980" s="209"/>
      <c r="F980" s="209"/>
      <c r="G980" s="209"/>
      <c r="H980" s="209"/>
      <c r="I980" s="246" t="s">
        <v>2963</v>
      </c>
      <c r="J980" s="246"/>
      <c r="K980" s="246"/>
      <c r="L980" s="246" t="s">
        <v>2366</v>
      </c>
      <c r="M980" s="246"/>
      <c r="N980" s="246"/>
      <c r="O980" s="246"/>
      <c r="P980" s="246"/>
      <c r="R980" s="214" t="s">
        <v>2964</v>
      </c>
      <c r="S980" s="214"/>
      <c r="T980" s="214"/>
      <c r="U980" s="247">
        <v>199</v>
      </c>
    </row>
    <row r="981" spans="2:21">
      <c r="R981" s="214"/>
      <c r="S981" s="214"/>
      <c r="T981" s="214"/>
    </row>
    <row r="982" spans="2:21">
      <c r="B982" s="209" t="s">
        <v>2252</v>
      </c>
      <c r="C982" s="209"/>
      <c r="D982" s="209"/>
      <c r="E982" s="209"/>
      <c r="F982" s="209"/>
      <c r="G982" s="209"/>
      <c r="H982" s="209"/>
      <c r="I982" s="246" t="s">
        <v>2342</v>
      </c>
      <c r="J982" s="246"/>
      <c r="K982" s="246"/>
      <c r="L982" s="246" t="s">
        <v>2343</v>
      </c>
      <c r="M982" s="246"/>
      <c r="N982" s="246"/>
      <c r="O982" s="246"/>
      <c r="P982" s="246"/>
      <c r="R982" s="246" t="s">
        <v>2965</v>
      </c>
      <c r="S982" s="246"/>
      <c r="T982" s="246"/>
      <c r="U982" s="247">
        <v>40.75</v>
      </c>
    </row>
    <row r="983" spans="2:21">
      <c r="B983" s="209" t="s">
        <v>2252</v>
      </c>
      <c r="C983" s="209"/>
      <c r="D983" s="209"/>
      <c r="E983" s="209"/>
      <c r="F983" s="209"/>
      <c r="G983" s="209"/>
      <c r="H983" s="209"/>
      <c r="I983" s="246" t="s">
        <v>2342</v>
      </c>
      <c r="J983" s="246"/>
      <c r="K983" s="246"/>
      <c r="L983" s="246" t="s">
        <v>2343</v>
      </c>
      <c r="M983" s="246"/>
      <c r="N983" s="246"/>
      <c r="O983" s="246"/>
      <c r="P983" s="246"/>
      <c r="R983" s="246" t="s">
        <v>2966</v>
      </c>
      <c r="S983" s="246"/>
      <c r="T983" s="246"/>
      <c r="U983" s="247">
        <v>40.75</v>
      </c>
    </row>
    <row r="984" spans="2:21">
      <c r="B984" s="209" t="s">
        <v>2252</v>
      </c>
      <c r="C984" s="209"/>
      <c r="D984" s="209"/>
      <c r="E984" s="209"/>
      <c r="F984" s="209"/>
      <c r="G984" s="209"/>
      <c r="H984" s="209"/>
      <c r="I984" s="246" t="s">
        <v>2342</v>
      </c>
      <c r="J984" s="246"/>
      <c r="K984" s="246"/>
      <c r="L984" s="246" t="s">
        <v>2343</v>
      </c>
      <c r="M984" s="246"/>
      <c r="N984" s="246"/>
      <c r="O984" s="246"/>
      <c r="P984" s="246"/>
      <c r="R984" s="214" t="s">
        <v>2967</v>
      </c>
      <c r="S984" s="214"/>
      <c r="T984" s="214"/>
      <c r="U984" s="247">
        <v>40.75</v>
      </c>
    </row>
    <row r="985" spans="2:21">
      <c r="R985" s="214"/>
      <c r="S985" s="214"/>
      <c r="T985" s="214"/>
    </row>
    <row r="986" spans="2:21">
      <c r="B986" s="209" t="s">
        <v>2256</v>
      </c>
      <c r="C986" s="209"/>
      <c r="D986" s="209"/>
      <c r="E986" s="209"/>
      <c r="F986" s="209"/>
      <c r="G986" s="209"/>
      <c r="H986" s="209"/>
      <c r="I986" s="246" t="s">
        <v>2901</v>
      </c>
      <c r="J986" s="246"/>
      <c r="K986" s="246"/>
      <c r="L986" s="246" t="s">
        <v>2410</v>
      </c>
      <c r="M986" s="246"/>
      <c r="N986" s="246"/>
      <c r="O986" s="246"/>
      <c r="P986" s="246"/>
      <c r="R986" s="214" t="s">
        <v>2968</v>
      </c>
      <c r="S986" s="214"/>
      <c r="T986" s="214"/>
      <c r="U986" s="247">
        <v>19.34</v>
      </c>
    </row>
    <row r="987" spans="2:21">
      <c r="R987" s="214"/>
      <c r="S987" s="214"/>
      <c r="T987" s="214"/>
    </row>
    <row r="988" spans="2:21">
      <c r="B988" s="209" t="s">
        <v>2256</v>
      </c>
      <c r="C988" s="209"/>
      <c r="D988" s="209"/>
      <c r="E988" s="209"/>
      <c r="F988" s="209"/>
      <c r="G988" s="209"/>
      <c r="H988" s="209"/>
      <c r="I988" s="246" t="s">
        <v>2422</v>
      </c>
      <c r="J988" s="246"/>
      <c r="K988" s="246"/>
      <c r="L988" s="246" t="s">
        <v>2410</v>
      </c>
      <c r="M988" s="246"/>
      <c r="N988" s="246"/>
      <c r="O988" s="246"/>
      <c r="P988" s="246"/>
      <c r="R988" s="246" t="s">
        <v>2959</v>
      </c>
      <c r="S988" s="246"/>
      <c r="T988" s="246"/>
      <c r="U988" s="247">
        <v>483.82</v>
      </c>
    </row>
    <row r="989" spans="2:21">
      <c r="B989" s="209" t="s">
        <v>2256</v>
      </c>
      <c r="C989" s="209"/>
      <c r="D989" s="209"/>
      <c r="E989" s="209"/>
      <c r="F989" s="209"/>
      <c r="G989" s="209"/>
      <c r="H989" s="209"/>
      <c r="I989" s="246" t="s">
        <v>2969</v>
      </c>
      <c r="J989" s="246"/>
      <c r="K989" s="246"/>
      <c r="L989" s="246" t="s">
        <v>2400</v>
      </c>
      <c r="M989" s="246"/>
      <c r="N989" s="246"/>
      <c r="O989" s="246"/>
      <c r="P989" s="246"/>
      <c r="R989" s="214" t="s">
        <v>2935</v>
      </c>
      <c r="S989" s="214"/>
      <c r="T989" s="214"/>
      <c r="U989" s="247">
        <v>25.52</v>
      </c>
    </row>
    <row r="990" spans="2:21">
      <c r="R990" s="214"/>
      <c r="S990" s="214"/>
      <c r="T990" s="214"/>
    </row>
    <row r="991" spans="2:21">
      <c r="B991" s="209" t="s">
        <v>2256</v>
      </c>
      <c r="C991" s="209"/>
      <c r="D991" s="209"/>
      <c r="E991" s="209"/>
      <c r="F991" s="209"/>
      <c r="G991" s="209"/>
      <c r="H991" s="209"/>
      <c r="I991" s="246" t="s">
        <v>2969</v>
      </c>
      <c r="J991" s="246"/>
      <c r="K991" s="246"/>
      <c r="L991" s="246" t="s">
        <v>2400</v>
      </c>
      <c r="M991" s="246"/>
      <c r="N991" s="246"/>
      <c r="O991" s="246"/>
      <c r="P991" s="246"/>
      <c r="R991" s="214" t="s">
        <v>2936</v>
      </c>
      <c r="S991" s="214"/>
      <c r="T991" s="214"/>
      <c r="U991" s="247">
        <v>10.93</v>
      </c>
    </row>
    <row r="992" spans="2:21">
      <c r="R992" s="214"/>
      <c r="S992" s="214"/>
      <c r="T992" s="214"/>
    </row>
    <row r="993" spans="2:21">
      <c r="B993" s="209" t="s">
        <v>2256</v>
      </c>
      <c r="C993" s="209"/>
      <c r="D993" s="209"/>
      <c r="E993" s="209"/>
      <c r="F993" s="209"/>
      <c r="G993" s="209"/>
      <c r="H993" s="209"/>
      <c r="I993" s="246" t="s">
        <v>2970</v>
      </c>
      <c r="J993" s="246"/>
      <c r="K993" s="246"/>
      <c r="L993" s="246" t="s">
        <v>2250</v>
      </c>
      <c r="M993" s="246"/>
      <c r="N993" s="246"/>
      <c r="O993" s="246"/>
      <c r="P993" s="246"/>
      <c r="R993" s="214" t="s">
        <v>2971</v>
      </c>
      <c r="S993" s="214"/>
      <c r="T993" s="214"/>
      <c r="U993" s="247">
        <v>279.2</v>
      </c>
    </row>
    <row r="994" spans="2:21">
      <c r="R994" s="214"/>
      <c r="S994" s="214"/>
      <c r="T994" s="214"/>
    </row>
    <row r="995" spans="2:21">
      <c r="B995" s="209" t="s">
        <v>2283</v>
      </c>
      <c r="C995" s="209"/>
      <c r="D995" s="209"/>
      <c r="E995" s="209"/>
      <c r="F995" s="209"/>
      <c r="G995" s="209"/>
      <c r="H995" s="209"/>
      <c r="I995" s="246" t="s">
        <v>2471</v>
      </c>
      <c r="J995" s="246"/>
      <c r="K995" s="246"/>
      <c r="L995" s="246" t="s">
        <v>2410</v>
      </c>
      <c r="M995" s="246"/>
      <c r="N995" s="246"/>
      <c r="O995" s="246"/>
      <c r="P995" s="246"/>
      <c r="R995" s="246" t="s">
        <v>2972</v>
      </c>
      <c r="S995" s="246"/>
      <c r="T995" s="246"/>
      <c r="U995" s="247">
        <v>34.4</v>
      </c>
    </row>
    <row r="996" spans="2:21">
      <c r="B996" s="209" t="s">
        <v>2283</v>
      </c>
      <c r="C996" s="209"/>
      <c r="D996" s="209"/>
      <c r="E996" s="209"/>
      <c r="F996" s="209"/>
      <c r="G996" s="209"/>
      <c r="H996" s="209"/>
      <c r="I996" s="246" t="s">
        <v>2492</v>
      </c>
      <c r="J996" s="246"/>
      <c r="K996" s="246"/>
      <c r="L996" s="246" t="s">
        <v>2400</v>
      </c>
      <c r="M996" s="246"/>
      <c r="N996" s="246"/>
      <c r="O996" s="246"/>
      <c r="P996" s="246"/>
      <c r="R996" s="214" t="s">
        <v>2935</v>
      </c>
      <c r="S996" s="214"/>
      <c r="T996" s="214"/>
      <c r="U996" s="247">
        <v>26.26</v>
      </c>
    </row>
    <row r="997" spans="2:21">
      <c r="R997" s="214"/>
      <c r="S997" s="214"/>
      <c r="T997" s="214"/>
    </row>
    <row r="998" spans="2:21">
      <c r="B998" s="209" t="s">
        <v>2283</v>
      </c>
      <c r="C998" s="209"/>
      <c r="D998" s="209"/>
      <c r="E998" s="209"/>
      <c r="F998" s="209"/>
      <c r="G998" s="209"/>
      <c r="H998" s="209"/>
      <c r="I998" s="246" t="s">
        <v>2492</v>
      </c>
      <c r="J998" s="246"/>
      <c r="K998" s="246"/>
      <c r="L998" s="246" t="s">
        <v>2400</v>
      </c>
      <c r="M998" s="246"/>
      <c r="N998" s="246"/>
      <c r="O998" s="246"/>
      <c r="P998" s="246"/>
      <c r="R998" s="214" t="s">
        <v>2936</v>
      </c>
      <c r="S998" s="214"/>
      <c r="T998" s="214"/>
      <c r="U998" s="247">
        <v>11.26</v>
      </c>
    </row>
    <row r="999" spans="2:21">
      <c r="R999" s="214"/>
      <c r="S999" s="214"/>
      <c r="T999" s="214"/>
    </row>
    <row r="1000" spans="2:21">
      <c r="B1000" s="209" t="s">
        <v>2283</v>
      </c>
      <c r="C1000" s="209"/>
      <c r="D1000" s="209"/>
      <c r="E1000" s="209"/>
      <c r="F1000" s="209"/>
      <c r="G1000" s="209"/>
      <c r="H1000" s="209"/>
      <c r="I1000" s="246" t="s">
        <v>2633</v>
      </c>
      <c r="J1000" s="246"/>
      <c r="K1000" s="246"/>
      <c r="L1000" s="246" t="s">
        <v>2338</v>
      </c>
      <c r="M1000" s="246"/>
      <c r="N1000" s="246"/>
      <c r="O1000" s="246"/>
      <c r="P1000" s="246"/>
      <c r="R1000" s="214" t="s">
        <v>2957</v>
      </c>
      <c r="S1000" s="214"/>
      <c r="T1000" s="214"/>
      <c r="U1000" s="247">
        <v>79.38</v>
      </c>
    </row>
    <row r="1001" spans="2:21">
      <c r="R1001" s="214"/>
      <c r="S1001" s="214"/>
      <c r="T1001" s="214"/>
    </row>
    <row r="1002" spans="2:21">
      <c r="B1002" s="209" t="s">
        <v>2472</v>
      </c>
      <c r="C1002" s="209"/>
      <c r="D1002" s="209"/>
      <c r="E1002" s="209"/>
      <c r="F1002" s="209"/>
      <c r="G1002" s="209"/>
      <c r="H1002" s="209"/>
      <c r="I1002" s="246" t="s">
        <v>2970</v>
      </c>
      <c r="J1002" s="246"/>
      <c r="K1002" s="246"/>
      <c r="L1002" s="246" t="s">
        <v>2956</v>
      </c>
      <c r="M1002" s="246"/>
      <c r="N1002" s="246"/>
      <c r="O1002" s="246"/>
      <c r="P1002" s="246"/>
      <c r="R1002" s="214" t="s">
        <v>2973</v>
      </c>
      <c r="S1002" s="214"/>
      <c r="T1002" s="214"/>
      <c r="U1002" s="247">
        <v>288</v>
      </c>
    </row>
    <row r="1003" spans="2:21">
      <c r="R1003" s="214"/>
      <c r="S1003" s="214"/>
      <c r="T1003" s="214"/>
    </row>
    <row r="1004" spans="2:21">
      <c r="B1004" s="209" t="s">
        <v>2472</v>
      </c>
      <c r="C1004" s="209"/>
      <c r="D1004" s="209"/>
      <c r="E1004" s="209"/>
      <c r="F1004" s="209"/>
      <c r="G1004" s="209"/>
      <c r="H1004" s="209"/>
      <c r="I1004" s="246" t="s">
        <v>2970</v>
      </c>
      <c r="J1004" s="246"/>
      <c r="K1004" s="246"/>
      <c r="L1004" s="246" t="s">
        <v>2338</v>
      </c>
      <c r="M1004" s="246"/>
      <c r="N1004" s="246"/>
      <c r="O1004" s="246"/>
      <c r="P1004" s="246"/>
      <c r="R1004" s="214" t="s">
        <v>2974</v>
      </c>
      <c r="S1004" s="214"/>
      <c r="T1004" s="214"/>
      <c r="U1004" s="247">
        <v>92.68</v>
      </c>
    </row>
    <row r="1005" spans="2:21">
      <c r="R1005" s="214"/>
      <c r="S1005" s="214"/>
      <c r="T1005" s="214"/>
    </row>
    <row r="1006" spans="2:21">
      <c r="B1006" s="209" t="s">
        <v>2782</v>
      </c>
      <c r="C1006" s="209"/>
      <c r="D1006" s="209"/>
      <c r="E1006" s="209"/>
      <c r="F1006" s="209"/>
      <c r="G1006" s="209"/>
      <c r="H1006" s="209"/>
      <c r="I1006" s="246" t="s">
        <v>2975</v>
      </c>
      <c r="J1006" s="246"/>
      <c r="K1006" s="246"/>
      <c r="L1006" s="246" t="s">
        <v>2295</v>
      </c>
      <c r="M1006" s="246"/>
      <c r="N1006" s="246"/>
      <c r="O1006" s="246"/>
      <c r="P1006" s="246"/>
      <c r="R1006" s="214" t="s">
        <v>2976</v>
      </c>
      <c r="S1006" s="214"/>
      <c r="T1006" s="214"/>
      <c r="U1006" s="247">
        <v>52.07</v>
      </c>
    </row>
    <row r="1007" spans="2:21">
      <c r="R1007" s="214"/>
      <c r="S1007" s="214"/>
      <c r="T1007" s="214"/>
    </row>
    <row r="1008" spans="2:21">
      <c r="B1008" s="209" t="s">
        <v>2782</v>
      </c>
      <c r="C1008" s="209"/>
      <c r="D1008" s="209"/>
      <c r="E1008" s="209"/>
      <c r="F1008" s="209"/>
      <c r="G1008" s="209"/>
      <c r="H1008" s="209"/>
      <c r="I1008" s="246" t="s">
        <v>2975</v>
      </c>
      <c r="J1008" s="246"/>
      <c r="K1008" s="246"/>
      <c r="L1008" s="246" t="s">
        <v>2295</v>
      </c>
      <c r="M1008" s="246"/>
      <c r="N1008" s="246"/>
      <c r="O1008" s="246"/>
      <c r="P1008" s="246"/>
      <c r="R1008" s="214" t="s">
        <v>2977</v>
      </c>
      <c r="S1008" s="214"/>
      <c r="T1008" s="214"/>
      <c r="U1008" s="247">
        <v>5.79</v>
      </c>
    </row>
    <row r="1009" spans="2:21">
      <c r="R1009" s="214"/>
      <c r="S1009" s="214"/>
      <c r="T1009" s="214"/>
    </row>
    <row r="1010" spans="2:21">
      <c r="B1010" s="209" t="s">
        <v>2782</v>
      </c>
      <c r="C1010" s="209"/>
      <c r="D1010" s="209"/>
      <c r="E1010" s="209"/>
      <c r="F1010" s="209"/>
      <c r="G1010" s="209"/>
      <c r="H1010" s="209"/>
      <c r="I1010" s="246" t="s">
        <v>2978</v>
      </c>
      <c r="J1010" s="246"/>
      <c r="K1010" s="246"/>
      <c r="L1010" s="246" t="s">
        <v>2250</v>
      </c>
      <c r="M1010" s="246"/>
      <c r="N1010" s="246"/>
      <c r="O1010" s="246"/>
      <c r="P1010" s="246"/>
      <c r="R1010" s="214" t="s">
        <v>2950</v>
      </c>
      <c r="S1010" s="214"/>
      <c r="T1010" s="214"/>
      <c r="U1010" s="247">
        <v>457.11</v>
      </c>
    </row>
    <row r="1011" spans="2:21">
      <c r="R1011" s="214"/>
      <c r="S1011" s="214"/>
      <c r="T1011" s="214"/>
    </row>
    <row r="1012" spans="2:21">
      <c r="B1012" s="209" t="s">
        <v>2782</v>
      </c>
      <c r="C1012" s="209"/>
      <c r="D1012" s="209"/>
      <c r="E1012" s="209"/>
      <c r="F1012" s="209"/>
      <c r="G1012" s="209"/>
      <c r="H1012" s="209"/>
      <c r="I1012" s="246" t="s">
        <v>2979</v>
      </c>
      <c r="J1012" s="246"/>
      <c r="K1012" s="246"/>
      <c r="L1012" s="246" t="s">
        <v>2250</v>
      </c>
      <c r="M1012" s="246"/>
      <c r="N1012" s="246"/>
      <c r="O1012" s="246"/>
      <c r="P1012" s="246"/>
      <c r="R1012" s="214" t="s">
        <v>2950</v>
      </c>
      <c r="S1012" s="214"/>
      <c r="T1012" s="214"/>
      <c r="U1012" s="247">
        <v>577.84</v>
      </c>
    </row>
    <row r="1013" spans="2:21">
      <c r="R1013" s="214"/>
      <c r="S1013" s="214"/>
      <c r="T1013" s="214"/>
    </row>
    <row r="1014" spans="2:21">
      <c r="B1014" s="209" t="s">
        <v>2473</v>
      </c>
      <c r="C1014" s="209"/>
      <c r="D1014" s="209"/>
      <c r="E1014" s="209"/>
      <c r="F1014" s="209"/>
      <c r="G1014" s="209"/>
      <c r="H1014" s="209"/>
      <c r="I1014" s="246" t="s">
        <v>2980</v>
      </c>
      <c r="J1014" s="246"/>
      <c r="K1014" s="246"/>
      <c r="L1014" s="246" t="s">
        <v>2235</v>
      </c>
      <c r="M1014" s="246"/>
      <c r="N1014" s="246"/>
      <c r="O1014" s="246"/>
      <c r="P1014" s="246"/>
      <c r="R1014" s="214" t="s">
        <v>2981</v>
      </c>
      <c r="S1014" s="214"/>
      <c r="T1014" s="214"/>
      <c r="U1014" s="247">
        <v>333.32</v>
      </c>
    </row>
    <row r="1015" spans="2:21">
      <c r="R1015" s="214"/>
      <c r="S1015" s="214"/>
      <c r="T1015" s="214"/>
    </row>
    <row r="1016" spans="2:21">
      <c r="B1016" s="209" t="s">
        <v>2473</v>
      </c>
      <c r="C1016" s="209"/>
      <c r="D1016" s="209"/>
      <c r="E1016" s="209"/>
      <c r="F1016" s="209"/>
      <c r="G1016" s="209"/>
      <c r="H1016" s="209"/>
      <c r="I1016" s="246" t="s">
        <v>2982</v>
      </c>
      <c r="J1016" s="246"/>
      <c r="K1016" s="246"/>
      <c r="L1016" s="246" t="s">
        <v>2400</v>
      </c>
      <c r="M1016" s="246"/>
      <c r="N1016" s="246"/>
      <c r="O1016" s="246"/>
      <c r="P1016" s="246"/>
      <c r="R1016" s="214" t="s">
        <v>2935</v>
      </c>
      <c r="S1016" s="214"/>
      <c r="T1016" s="214"/>
      <c r="U1016" s="247">
        <v>25.22</v>
      </c>
    </row>
    <row r="1017" spans="2:21">
      <c r="R1017" s="214"/>
      <c r="S1017" s="214"/>
      <c r="T1017" s="214"/>
    </row>
    <row r="1018" spans="2:21">
      <c r="B1018" s="209" t="s">
        <v>2473</v>
      </c>
      <c r="C1018" s="209"/>
      <c r="D1018" s="209"/>
      <c r="E1018" s="209"/>
      <c r="F1018" s="209"/>
      <c r="G1018" s="209"/>
      <c r="H1018" s="209"/>
      <c r="I1018" s="246" t="s">
        <v>2982</v>
      </c>
      <c r="J1018" s="246"/>
      <c r="K1018" s="246"/>
      <c r="L1018" s="246" t="s">
        <v>2400</v>
      </c>
      <c r="M1018" s="246"/>
      <c r="N1018" s="246"/>
      <c r="O1018" s="246"/>
      <c r="P1018" s="246"/>
      <c r="R1018" s="214" t="s">
        <v>2936</v>
      </c>
      <c r="S1018" s="214"/>
      <c r="T1018" s="214"/>
      <c r="U1018" s="247">
        <v>10.81</v>
      </c>
    </row>
    <row r="1019" spans="2:21">
      <c r="R1019" s="214"/>
      <c r="S1019" s="214"/>
      <c r="T1019" s="214"/>
    </row>
    <row r="1020" spans="2:21">
      <c r="B1020" s="209" t="s">
        <v>2473</v>
      </c>
      <c r="C1020" s="209"/>
      <c r="D1020" s="209"/>
      <c r="E1020" s="209"/>
      <c r="F1020" s="209"/>
      <c r="G1020" s="209"/>
      <c r="H1020" s="209"/>
      <c r="I1020" s="246" t="s">
        <v>2471</v>
      </c>
      <c r="J1020" s="246"/>
      <c r="K1020" s="246"/>
      <c r="L1020" s="246" t="s">
        <v>2410</v>
      </c>
      <c r="M1020" s="246"/>
      <c r="N1020" s="246"/>
      <c r="O1020" s="246"/>
      <c r="P1020" s="246"/>
      <c r="R1020" s="246" t="s">
        <v>2972</v>
      </c>
      <c r="S1020" s="246"/>
      <c r="T1020" s="246"/>
      <c r="U1020" s="247">
        <v>34.4</v>
      </c>
    </row>
    <row r="1021" spans="2:21">
      <c r="B1021" s="209" t="s">
        <v>2473</v>
      </c>
      <c r="C1021" s="209"/>
      <c r="D1021" s="209"/>
      <c r="E1021" s="209"/>
      <c r="F1021" s="209"/>
      <c r="G1021" s="209"/>
      <c r="H1021" s="209"/>
      <c r="I1021" s="246" t="s">
        <v>2471</v>
      </c>
      <c r="J1021" s="246"/>
      <c r="K1021" s="246"/>
      <c r="L1021" s="246" t="s">
        <v>2410</v>
      </c>
      <c r="M1021" s="246"/>
      <c r="N1021" s="246"/>
      <c r="O1021" s="246"/>
      <c r="P1021" s="246"/>
      <c r="R1021" s="246" t="s">
        <v>2983</v>
      </c>
      <c r="S1021" s="246"/>
      <c r="T1021" s="246"/>
      <c r="U1021" s="247">
        <v>-8.6</v>
      </c>
    </row>
    <row r="1022" spans="2:21">
      <c r="B1022" s="209" t="s">
        <v>2473</v>
      </c>
      <c r="C1022" s="209"/>
      <c r="D1022" s="209"/>
      <c r="E1022" s="209"/>
      <c r="F1022" s="209"/>
      <c r="G1022" s="209"/>
      <c r="H1022" s="209"/>
      <c r="I1022" s="246" t="s">
        <v>2984</v>
      </c>
      <c r="J1022" s="246"/>
      <c r="K1022" s="246"/>
      <c r="L1022" s="246" t="s">
        <v>2295</v>
      </c>
      <c r="M1022" s="246"/>
      <c r="N1022" s="246"/>
      <c r="O1022" s="246"/>
      <c r="P1022" s="246"/>
      <c r="R1022" s="214" t="s">
        <v>2976</v>
      </c>
      <c r="S1022" s="214"/>
      <c r="T1022" s="214"/>
      <c r="U1022" s="247">
        <v>208.73</v>
      </c>
    </row>
    <row r="1023" spans="2:21">
      <c r="R1023" s="214"/>
      <c r="S1023" s="214"/>
      <c r="T1023" s="214"/>
    </row>
    <row r="1024" spans="2:21">
      <c r="B1024" s="209" t="s">
        <v>2473</v>
      </c>
      <c r="C1024" s="209"/>
      <c r="D1024" s="209"/>
      <c r="E1024" s="209"/>
      <c r="F1024" s="209"/>
      <c r="G1024" s="209"/>
      <c r="H1024" s="209"/>
      <c r="I1024" s="246" t="s">
        <v>2984</v>
      </c>
      <c r="J1024" s="246"/>
      <c r="K1024" s="246"/>
      <c r="L1024" s="246" t="s">
        <v>2295</v>
      </c>
      <c r="M1024" s="246"/>
      <c r="N1024" s="246"/>
      <c r="O1024" s="246"/>
      <c r="P1024" s="246"/>
      <c r="R1024" s="214" t="s">
        <v>2977</v>
      </c>
      <c r="S1024" s="214"/>
      <c r="T1024" s="214"/>
      <c r="U1024" s="247">
        <v>23.19</v>
      </c>
    </row>
    <row r="1025" spans="1:22">
      <c r="R1025" s="214"/>
      <c r="S1025" s="214"/>
      <c r="T1025" s="214"/>
    </row>
    <row r="1026" spans="1:22">
      <c r="B1026" s="209" t="s">
        <v>2287</v>
      </c>
      <c r="C1026" s="209"/>
      <c r="D1026" s="209"/>
      <c r="E1026" s="209"/>
      <c r="F1026" s="209"/>
      <c r="G1026" s="209"/>
      <c r="H1026" s="209"/>
      <c r="I1026" s="246" t="s">
        <v>2985</v>
      </c>
      <c r="J1026" s="246"/>
      <c r="K1026" s="246"/>
      <c r="L1026" s="246" t="s">
        <v>2235</v>
      </c>
      <c r="M1026" s="246"/>
      <c r="N1026" s="246"/>
      <c r="O1026" s="246"/>
      <c r="P1026" s="246"/>
      <c r="R1026" s="214" t="s">
        <v>2981</v>
      </c>
      <c r="S1026" s="214"/>
      <c r="T1026" s="214"/>
      <c r="U1026" s="247">
        <v>140.15</v>
      </c>
    </row>
    <row r="1027" spans="1:22">
      <c r="R1027" s="214"/>
      <c r="S1027" s="214"/>
      <c r="T1027" s="214"/>
    </row>
    <row r="1028" spans="1:22" ht="4.5" customHeight="1"/>
    <row r="1029" spans="1:22" ht="11.25" customHeight="1"/>
    <row r="1030" spans="1:22" ht="13.5" customHeight="1">
      <c r="A1030" s="214" t="s">
        <v>2303</v>
      </c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214"/>
      <c r="L1030" s="214"/>
      <c r="M1030" s="214"/>
      <c r="P1030" s="215" t="s">
        <v>2986</v>
      </c>
      <c r="Q1030" s="215"/>
      <c r="R1030" s="215"/>
      <c r="S1030" s="215"/>
      <c r="T1030" s="215"/>
      <c r="U1030" s="215"/>
      <c r="V1030" s="215"/>
    </row>
    <row r="1031" spans="1:22" ht="20.25" customHeight="1">
      <c r="A1031" s="250" t="s">
        <v>2305</v>
      </c>
      <c r="B1031" s="250"/>
      <c r="C1031" s="250"/>
      <c r="D1031" s="250"/>
      <c r="E1031" s="250"/>
      <c r="F1031" s="250"/>
      <c r="G1031" s="250"/>
      <c r="H1031" s="250"/>
      <c r="I1031" s="250"/>
      <c r="J1031" s="250"/>
      <c r="K1031" s="250"/>
      <c r="L1031" s="250"/>
      <c r="M1031" s="250"/>
      <c r="N1031" s="250"/>
      <c r="O1031" s="250"/>
      <c r="P1031" s="250"/>
      <c r="Q1031" s="250"/>
      <c r="R1031" s="250"/>
      <c r="S1031" s="250"/>
      <c r="T1031" s="250"/>
      <c r="U1031" s="250"/>
    </row>
    <row r="1032" spans="1:22" ht="7.5" customHeight="1"/>
    <row r="1033" spans="1:22">
      <c r="A1033" s="245" t="s">
        <v>2914</v>
      </c>
      <c r="B1033" s="245"/>
      <c r="C1033" s="245"/>
      <c r="D1033" s="245"/>
      <c r="E1033" s="245"/>
      <c r="F1033" s="245"/>
      <c r="G1033" s="245"/>
      <c r="H1033" s="245"/>
      <c r="I1033" s="245"/>
      <c r="J1033" s="245"/>
      <c r="K1033" s="245"/>
      <c r="L1033" s="245"/>
    </row>
    <row r="1034" spans="1:22" ht="6" customHeight="1"/>
    <row r="1035" spans="1:22">
      <c r="B1035" s="209" t="s">
        <v>2287</v>
      </c>
      <c r="C1035" s="209"/>
      <c r="D1035" s="209"/>
      <c r="E1035" s="209"/>
      <c r="F1035" s="209"/>
      <c r="G1035" s="209"/>
      <c r="H1035" s="209"/>
      <c r="I1035" s="246" t="s">
        <v>2987</v>
      </c>
      <c r="J1035" s="246"/>
      <c r="K1035" s="246"/>
      <c r="L1035" s="246" t="s">
        <v>2235</v>
      </c>
      <c r="M1035" s="246"/>
      <c r="N1035" s="246"/>
      <c r="O1035" s="246"/>
      <c r="P1035" s="246"/>
      <c r="R1035" s="214" t="s">
        <v>2981</v>
      </c>
      <c r="S1035" s="214"/>
      <c r="T1035" s="214"/>
      <c r="U1035" s="247">
        <v>70.3</v>
      </c>
    </row>
    <row r="1036" spans="1:22">
      <c r="R1036" s="214"/>
      <c r="S1036" s="214"/>
      <c r="T1036" s="214"/>
    </row>
    <row r="1037" spans="1:22">
      <c r="B1037" s="209" t="s">
        <v>2287</v>
      </c>
      <c r="C1037" s="209"/>
      <c r="D1037" s="209"/>
      <c r="E1037" s="209"/>
      <c r="F1037" s="209"/>
      <c r="G1037" s="209"/>
      <c r="H1037" s="209"/>
      <c r="I1037" s="246" t="s">
        <v>2988</v>
      </c>
      <c r="J1037" s="246"/>
      <c r="K1037" s="246"/>
      <c r="L1037" s="246" t="s">
        <v>2235</v>
      </c>
      <c r="M1037" s="246"/>
      <c r="N1037" s="246"/>
      <c r="O1037" s="246"/>
      <c r="P1037" s="246"/>
      <c r="R1037" s="214" t="s">
        <v>2981</v>
      </c>
      <c r="S1037" s="214"/>
      <c r="T1037" s="214"/>
      <c r="U1037" s="247">
        <v>98.21</v>
      </c>
    </row>
    <row r="1038" spans="1:22">
      <c r="R1038" s="214"/>
      <c r="S1038" s="214"/>
      <c r="T1038" s="214"/>
    </row>
    <row r="1039" spans="1:22">
      <c r="B1039" s="209" t="s">
        <v>2287</v>
      </c>
      <c r="C1039" s="209"/>
      <c r="D1039" s="209"/>
      <c r="E1039" s="209"/>
      <c r="F1039" s="209"/>
      <c r="G1039" s="209"/>
      <c r="H1039" s="209"/>
      <c r="I1039" s="246" t="s">
        <v>2958</v>
      </c>
      <c r="J1039" s="246"/>
      <c r="K1039" s="246"/>
      <c r="L1039" s="246" t="s">
        <v>2410</v>
      </c>
      <c r="M1039" s="246"/>
      <c r="N1039" s="246"/>
      <c r="O1039" s="246"/>
      <c r="P1039" s="246"/>
      <c r="R1039" s="246" t="s">
        <v>2959</v>
      </c>
      <c r="S1039" s="246"/>
      <c r="T1039" s="246"/>
      <c r="U1039" s="247">
        <v>43.59</v>
      </c>
    </row>
    <row r="1040" spans="1:22">
      <c r="B1040" s="209" t="s">
        <v>2313</v>
      </c>
      <c r="C1040" s="209"/>
      <c r="D1040" s="209"/>
      <c r="E1040" s="209"/>
      <c r="F1040" s="209"/>
      <c r="G1040" s="209"/>
      <c r="H1040" s="209"/>
      <c r="I1040" s="246" t="s">
        <v>2989</v>
      </c>
      <c r="J1040" s="246"/>
      <c r="K1040" s="246"/>
      <c r="L1040" s="246" t="s">
        <v>2235</v>
      </c>
      <c r="M1040" s="246"/>
      <c r="N1040" s="246"/>
      <c r="O1040" s="246"/>
      <c r="P1040" s="246"/>
      <c r="R1040" s="214" t="s">
        <v>2981</v>
      </c>
      <c r="S1040" s="214"/>
      <c r="T1040" s="214"/>
      <c r="U1040" s="247">
        <v>98.42</v>
      </c>
    </row>
    <row r="1041" spans="2:21">
      <c r="R1041" s="214"/>
      <c r="S1041" s="214"/>
      <c r="T1041" s="214"/>
    </row>
    <row r="1042" spans="2:21">
      <c r="B1042" s="209" t="s">
        <v>2313</v>
      </c>
      <c r="C1042" s="209"/>
      <c r="D1042" s="209"/>
      <c r="E1042" s="209"/>
      <c r="F1042" s="209"/>
      <c r="G1042" s="209"/>
      <c r="H1042" s="209"/>
      <c r="I1042" s="246" t="s">
        <v>2980</v>
      </c>
      <c r="J1042" s="246"/>
      <c r="K1042" s="246"/>
      <c r="L1042" s="246" t="s">
        <v>2235</v>
      </c>
      <c r="M1042" s="246"/>
      <c r="N1042" s="246"/>
      <c r="O1042" s="246"/>
      <c r="P1042" s="246"/>
      <c r="R1042" s="214" t="s">
        <v>2981</v>
      </c>
      <c r="S1042" s="214"/>
      <c r="T1042" s="214"/>
      <c r="U1042" s="247">
        <v>56.24</v>
      </c>
    </row>
    <row r="1043" spans="2:21">
      <c r="R1043" s="214"/>
      <c r="S1043" s="214"/>
      <c r="T1043" s="214"/>
    </row>
    <row r="1044" spans="2:21">
      <c r="B1044" s="209" t="s">
        <v>2313</v>
      </c>
      <c r="C1044" s="209"/>
      <c r="D1044" s="209"/>
      <c r="E1044" s="209"/>
      <c r="F1044" s="209"/>
      <c r="G1044" s="209"/>
      <c r="H1044" s="209"/>
      <c r="I1044" s="246" t="s">
        <v>2990</v>
      </c>
      <c r="J1044" s="246"/>
      <c r="K1044" s="246"/>
      <c r="L1044" s="246" t="s">
        <v>2235</v>
      </c>
      <c r="M1044" s="246"/>
      <c r="N1044" s="246"/>
      <c r="O1044" s="246"/>
      <c r="P1044" s="246"/>
      <c r="R1044" s="214" t="s">
        <v>2981</v>
      </c>
      <c r="S1044" s="214"/>
      <c r="T1044" s="214"/>
      <c r="U1044" s="247">
        <v>70.3</v>
      </c>
    </row>
    <row r="1045" spans="2:21">
      <c r="R1045" s="214"/>
      <c r="S1045" s="214"/>
      <c r="T1045" s="214"/>
    </row>
    <row r="1046" spans="2:21">
      <c r="B1046" s="209" t="s">
        <v>2313</v>
      </c>
      <c r="C1046" s="209"/>
      <c r="D1046" s="209"/>
      <c r="E1046" s="209"/>
      <c r="F1046" s="209"/>
      <c r="G1046" s="209"/>
      <c r="H1046" s="209"/>
      <c r="I1046" s="246" t="s">
        <v>2987</v>
      </c>
      <c r="J1046" s="246"/>
      <c r="K1046" s="246"/>
      <c r="L1046" s="246" t="s">
        <v>2235</v>
      </c>
      <c r="M1046" s="246"/>
      <c r="N1046" s="246"/>
      <c r="O1046" s="246"/>
      <c r="P1046" s="246"/>
      <c r="R1046" s="214" t="s">
        <v>2981</v>
      </c>
      <c r="S1046" s="214"/>
      <c r="T1046" s="214"/>
      <c r="U1046" s="247">
        <v>85.59</v>
      </c>
    </row>
    <row r="1047" spans="2:21">
      <c r="R1047" s="214"/>
      <c r="S1047" s="214"/>
      <c r="T1047" s="214"/>
    </row>
    <row r="1048" spans="2:21">
      <c r="B1048" s="209" t="s">
        <v>2313</v>
      </c>
      <c r="C1048" s="209"/>
      <c r="D1048" s="209"/>
      <c r="E1048" s="209"/>
      <c r="F1048" s="209"/>
      <c r="G1048" s="209"/>
      <c r="H1048" s="209"/>
      <c r="I1048" s="246" t="s">
        <v>2991</v>
      </c>
      <c r="J1048" s="246"/>
      <c r="K1048" s="246"/>
      <c r="L1048" s="246" t="s">
        <v>2235</v>
      </c>
      <c r="M1048" s="246"/>
      <c r="N1048" s="246"/>
      <c r="O1048" s="246"/>
      <c r="P1048" s="246"/>
      <c r="R1048" s="214" t="s">
        <v>2981</v>
      </c>
      <c r="S1048" s="214"/>
      <c r="T1048" s="214"/>
      <c r="U1048" s="247">
        <v>84.36</v>
      </c>
    </row>
    <row r="1049" spans="2:21">
      <c r="R1049" s="214"/>
      <c r="S1049" s="214"/>
      <c r="T1049" s="214"/>
    </row>
    <row r="1050" spans="2:21">
      <c r="B1050" s="209" t="s">
        <v>2313</v>
      </c>
      <c r="C1050" s="209"/>
      <c r="D1050" s="209"/>
      <c r="E1050" s="209"/>
      <c r="F1050" s="209"/>
      <c r="G1050" s="209"/>
      <c r="H1050" s="209"/>
      <c r="I1050" s="246" t="s">
        <v>2342</v>
      </c>
      <c r="J1050" s="246"/>
      <c r="K1050" s="246"/>
      <c r="L1050" s="246" t="s">
        <v>2343</v>
      </c>
      <c r="M1050" s="246"/>
      <c r="N1050" s="246"/>
      <c r="O1050" s="246"/>
      <c r="P1050" s="246"/>
      <c r="R1050" s="214" t="s">
        <v>2992</v>
      </c>
      <c r="S1050" s="214"/>
      <c r="T1050" s="214"/>
      <c r="U1050" s="247">
        <v>40.75</v>
      </c>
    </row>
    <row r="1051" spans="2:21">
      <c r="R1051" s="214"/>
      <c r="S1051" s="214"/>
      <c r="T1051" s="214"/>
    </row>
    <row r="1052" spans="2:21">
      <c r="B1052" s="209" t="s">
        <v>2313</v>
      </c>
      <c r="C1052" s="209"/>
      <c r="D1052" s="209"/>
      <c r="E1052" s="209"/>
      <c r="F1052" s="209"/>
      <c r="G1052" s="209"/>
      <c r="H1052" s="209"/>
      <c r="I1052" s="246" t="s">
        <v>2993</v>
      </c>
      <c r="J1052" s="246"/>
      <c r="K1052" s="246"/>
      <c r="L1052" s="246" t="s">
        <v>2295</v>
      </c>
      <c r="M1052" s="246"/>
      <c r="N1052" s="246"/>
      <c r="O1052" s="246"/>
      <c r="P1052" s="246"/>
      <c r="R1052" s="214" t="s">
        <v>2976</v>
      </c>
      <c r="S1052" s="214"/>
      <c r="T1052" s="214"/>
      <c r="U1052" s="247">
        <v>-107.96</v>
      </c>
    </row>
    <row r="1053" spans="2:21">
      <c r="R1053" s="214"/>
      <c r="S1053" s="214"/>
      <c r="T1053" s="214"/>
    </row>
    <row r="1054" spans="2:21">
      <c r="B1054" s="209" t="s">
        <v>2313</v>
      </c>
      <c r="C1054" s="209"/>
      <c r="D1054" s="209"/>
      <c r="E1054" s="209"/>
      <c r="F1054" s="209"/>
      <c r="G1054" s="209"/>
      <c r="H1054" s="209"/>
      <c r="I1054" s="246" t="s">
        <v>2993</v>
      </c>
      <c r="J1054" s="246"/>
      <c r="K1054" s="246"/>
      <c r="L1054" s="246" t="s">
        <v>2295</v>
      </c>
      <c r="M1054" s="246"/>
      <c r="N1054" s="246"/>
      <c r="O1054" s="246"/>
      <c r="P1054" s="246"/>
      <c r="R1054" s="214" t="s">
        <v>2977</v>
      </c>
      <c r="S1054" s="214"/>
      <c r="T1054" s="214"/>
      <c r="U1054" s="247">
        <v>-12</v>
      </c>
    </row>
    <row r="1055" spans="2:21">
      <c r="R1055" s="214"/>
      <c r="S1055" s="214"/>
      <c r="T1055" s="214"/>
    </row>
    <row r="1056" spans="2:21">
      <c r="B1056" s="209" t="s">
        <v>2313</v>
      </c>
      <c r="C1056" s="209"/>
      <c r="D1056" s="209"/>
      <c r="E1056" s="209"/>
      <c r="F1056" s="209"/>
      <c r="G1056" s="209"/>
      <c r="H1056" s="209"/>
      <c r="I1056" s="246" t="s">
        <v>2993</v>
      </c>
      <c r="J1056" s="246"/>
      <c r="K1056" s="246"/>
      <c r="L1056" s="246" t="s">
        <v>2295</v>
      </c>
      <c r="M1056" s="246"/>
      <c r="N1056" s="246"/>
      <c r="O1056" s="246"/>
      <c r="P1056" s="246"/>
      <c r="R1056" s="214" t="s">
        <v>2976</v>
      </c>
      <c r="S1056" s="214"/>
      <c r="T1056" s="214"/>
      <c r="U1056" s="247">
        <v>-100.76</v>
      </c>
    </row>
    <row r="1057" spans="2:21">
      <c r="R1057" s="214"/>
      <c r="S1057" s="214"/>
      <c r="T1057" s="214"/>
    </row>
    <row r="1058" spans="2:21">
      <c r="B1058" s="209" t="s">
        <v>2313</v>
      </c>
      <c r="C1058" s="209"/>
      <c r="D1058" s="209"/>
      <c r="E1058" s="209"/>
      <c r="F1058" s="209"/>
      <c r="G1058" s="209"/>
      <c r="H1058" s="209"/>
      <c r="I1058" s="246" t="s">
        <v>2993</v>
      </c>
      <c r="J1058" s="246"/>
      <c r="K1058" s="246"/>
      <c r="L1058" s="246" t="s">
        <v>2295</v>
      </c>
      <c r="M1058" s="246"/>
      <c r="N1058" s="246"/>
      <c r="O1058" s="246"/>
      <c r="P1058" s="246"/>
      <c r="R1058" s="214" t="s">
        <v>2977</v>
      </c>
      <c r="S1058" s="214"/>
      <c r="T1058" s="214"/>
      <c r="U1058" s="247">
        <v>-11.2</v>
      </c>
    </row>
    <row r="1059" spans="2:21">
      <c r="R1059" s="214"/>
      <c r="S1059" s="214"/>
      <c r="T1059" s="214"/>
    </row>
    <row r="1060" spans="2:21">
      <c r="B1060" s="209" t="s">
        <v>2313</v>
      </c>
      <c r="C1060" s="209"/>
      <c r="D1060" s="209"/>
      <c r="E1060" s="209"/>
      <c r="F1060" s="209"/>
      <c r="G1060" s="209"/>
      <c r="H1060" s="209"/>
      <c r="I1060" s="246" t="s">
        <v>2994</v>
      </c>
      <c r="J1060" s="246"/>
      <c r="K1060" s="246"/>
      <c r="L1060" s="246" t="s">
        <v>2410</v>
      </c>
      <c r="M1060" s="246"/>
      <c r="N1060" s="246"/>
      <c r="O1060" s="246"/>
      <c r="P1060" s="246"/>
      <c r="R1060" s="246" t="s">
        <v>2959</v>
      </c>
      <c r="S1060" s="246"/>
      <c r="T1060" s="246"/>
      <c r="U1060" s="247">
        <v>601.91</v>
      </c>
    </row>
    <row r="1061" spans="2:21">
      <c r="B1061" s="209" t="s">
        <v>2362</v>
      </c>
      <c r="C1061" s="209"/>
      <c r="D1061" s="209"/>
      <c r="E1061" s="209"/>
      <c r="F1061" s="209"/>
      <c r="G1061" s="209"/>
      <c r="H1061" s="209"/>
      <c r="I1061" s="246" t="s">
        <v>2980</v>
      </c>
      <c r="J1061" s="246"/>
      <c r="K1061" s="246"/>
      <c r="L1061" s="246" t="s">
        <v>2235</v>
      </c>
      <c r="M1061" s="246"/>
      <c r="N1061" s="246"/>
      <c r="O1061" s="246"/>
      <c r="P1061" s="246"/>
      <c r="R1061" s="214" t="s">
        <v>2981</v>
      </c>
      <c r="S1061" s="214"/>
      <c r="T1061" s="214"/>
      <c r="U1061" s="247">
        <v>70.3</v>
      </c>
    </row>
    <row r="1062" spans="2:21">
      <c r="R1062" s="214"/>
      <c r="S1062" s="214"/>
      <c r="T1062" s="214"/>
    </row>
    <row r="1063" spans="2:21">
      <c r="B1063" s="209" t="s">
        <v>2362</v>
      </c>
      <c r="C1063" s="209"/>
      <c r="D1063" s="209"/>
      <c r="E1063" s="209"/>
      <c r="F1063" s="209"/>
      <c r="G1063" s="209"/>
      <c r="H1063" s="209"/>
      <c r="I1063" s="246" t="s">
        <v>2990</v>
      </c>
      <c r="J1063" s="246"/>
      <c r="K1063" s="246"/>
      <c r="L1063" s="246" t="s">
        <v>2235</v>
      </c>
      <c r="M1063" s="246"/>
      <c r="N1063" s="246"/>
      <c r="O1063" s="246"/>
      <c r="P1063" s="246"/>
      <c r="R1063" s="214" t="s">
        <v>2981</v>
      </c>
      <c r="S1063" s="214"/>
      <c r="T1063" s="214"/>
      <c r="U1063" s="247">
        <v>112.48</v>
      </c>
    </row>
    <row r="1064" spans="2:21">
      <c r="R1064" s="214"/>
      <c r="S1064" s="214"/>
      <c r="T1064" s="214"/>
    </row>
    <row r="1065" spans="2:21">
      <c r="B1065" s="209" t="s">
        <v>2362</v>
      </c>
      <c r="C1065" s="209"/>
      <c r="D1065" s="209"/>
      <c r="E1065" s="209"/>
      <c r="F1065" s="209"/>
      <c r="G1065" s="209"/>
      <c r="H1065" s="209"/>
      <c r="I1065" s="246" t="s">
        <v>2995</v>
      </c>
      <c r="J1065" s="246"/>
      <c r="K1065" s="246"/>
      <c r="L1065" s="246" t="s">
        <v>2235</v>
      </c>
      <c r="M1065" s="246"/>
      <c r="N1065" s="246"/>
      <c r="O1065" s="246"/>
      <c r="P1065" s="246"/>
      <c r="R1065" s="214" t="s">
        <v>2981</v>
      </c>
      <c r="S1065" s="214"/>
      <c r="T1065" s="214"/>
      <c r="U1065" s="247">
        <v>56.24</v>
      </c>
    </row>
    <row r="1066" spans="2:21">
      <c r="R1066" s="214"/>
      <c r="S1066" s="214"/>
      <c r="T1066" s="214"/>
    </row>
    <row r="1067" spans="2:21">
      <c r="B1067" s="209" t="s">
        <v>2362</v>
      </c>
      <c r="C1067" s="209"/>
      <c r="D1067" s="209"/>
      <c r="E1067" s="209"/>
      <c r="F1067" s="209"/>
      <c r="G1067" s="209"/>
      <c r="H1067" s="209"/>
      <c r="I1067" s="246" t="s">
        <v>2987</v>
      </c>
      <c r="J1067" s="246"/>
      <c r="K1067" s="246"/>
      <c r="L1067" s="246" t="s">
        <v>2235</v>
      </c>
      <c r="M1067" s="246"/>
      <c r="N1067" s="246"/>
      <c r="O1067" s="246"/>
      <c r="P1067" s="246"/>
      <c r="R1067" s="214" t="s">
        <v>2981</v>
      </c>
      <c r="S1067" s="214"/>
      <c r="T1067" s="214"/>
      <c r="U1067" s="247">
        <v>35.15</v>
      </c>
    </row>
    <row r="1068" spans="2:21">
      <c r="R1068" s="214"/>
      <c r="S1068" s="214"/>
      <c r="T1068" s="214"/>
    </row>
    <row r="1069" spans="2:21">
      <c r="B1069" s="209" t="s">
        <v>2362</v>
      </c>
      <c r="C1069" s="209"/>
      <c r="D1069" s="209"/>
      <c r="E1069" s="209"/>
      <c r="F1069" s="209"/>
      <c r="G1069" s="209"/>
      <c r="H1069" s="209"/>
      <c r="I1069" s="246" t="s">
        <v>2492</v>
      </c>
      <c r="J1069" s="246"/>
      <c r="K1069" s="246"/>
      <c r="L1069" s="246" t="s">
        <v>2400</v>
      </c>
      <c r="M1069" s="246"/>
      <c r="N1069" s="246"/>
      <c r="O1069" s="246"/>
      <c r="P1069" s="246"/>
      <c r="R1069" s="214" t="s">
        <v>2935</v>
      </c>
      <c r="S1069" s="214"/>
      <c r="T1069" s="214"/>
      <c r="U1069" s="247">
        <v>25.73</v>
      </c>
    </row>
    <row r="1070" spans="2:21">
      <c r="R1070" s="214"/>
      <c r="S1070" s="214"/>
      <c r="T1070" s="214"/>
    </row>
    <row r="1071" spans="2:21">
      <c r="B1071" s="209" t="s">
        <v>2362</v>
      </c>
      <c r="C1071" s="209"/>
      <c r="D1071" s="209"/>
      <c r="E1071" s="209"/>
      <c r="F1071" s="209"/>
      <c r="G1071" s="209"/>
      <c r="H1071" s="209"/>
      <c r="I1071" s="246" t="s">
        <v>2492</v>
      </c>
      <c r="J1071" s="246"/>
      <c r="K1071" s="246"/>
      <c r="L1071" s="246" t="s">
        <v>2400</v>
      </c>
      <c r="M1071" s="246"/>
      <c r="N1071" s="246"/>
      <c r="O1071" s="246"/>
      <c r="P1071" s="246"/>
      <c r="R1071" s="214" t="s">
        <v>2936</v>
      </c>
      <c r="S1071" s="214"/>
      <c r="T1071" s="214"/>
      <c r="U1071" s="247">
        <v>11.03</v>
      </c>
    </row>
    <row r="1072" spans="2:21">
      <c r="R1072" s="214"/>
      <c r="S1072" s="214"/>
      <c r="T1072" s="214"/>
    </row>
    <row r="1073" spans="2:21">
      <c r="B1073" s="209" t="s">
        <v>2362</v>
      </c>
      <c r="C1073" s="209"/>
      <c r="D1073" s="209"/>
      <c r="E1073" s="209"/>
      <c r="F1073" s="209"/>
      <c r="G1073" s="209"/>
      <c r="H1073" s="209"/>
      <c r="I1073" s="246" t="s">
        <v>2996</v>
      </c>
      <c r="J1073" s="246"/>
      <c r="K1073" s="246"/>
      <c r="L1073" s="246" t="s">
        <v>2366</v>
      </c>
      <c r="M1073" s="246"/>
      <c r="N1073" s="246"/>
      <c r="O1073" s="246"/>
      <c r="P1073" s="246"/>
      <c r="R1073" s="214" t="s">
        <v>2997</v>
      </c>
      <c r="S1073" s="214"/>
      <c r="T1073" s="214"/>
      <c r="U1073" s="247">
        <v>250</v>
      </c>
    </row>
    <row r="1074" spans="2:21">
      <c r="R1074" s="214"/>
      <c r="S1074" s="214"/>
      <c r="T1074" s="214"/>
    </row>
    <row r="1075" spans="2:21">
      <c r="B1075" s="209" t="s">
        <v>2362</v>
      </c>
      <c r="C1075" s="209"/>
      <c r="D1075" s="209"/>
      <c r="E1075" s="209"/>
      <c r="F1075" s="209"/>
      <c r="G1075" s="209"/>
      <c r="H1075" s="209"/>
      <c r="I1075" s="246" t="s">
        <v>2342</v>
      </c>
      <c r="J1075" s="246"/>
      <c r="K1075" s="246"/>
      <c r="L1075" s="246" t="s">
        <v>2343</v>
      </c>
      <c r="M1075" s="246"/>
      <c r="N1075" s="246"/>
      <c r="O1075" s="246"/>
      <c r="P1075" s="246"/>
      <c r="R1075" s="214" t="s">
        <v>2998</v>
      </c>
      <c r="S1075" s="214"/>
      <c r="T1075" s="214"/>
      <c r="U1075" s="247">
        <v>40.75</v>
      </c>
    </row>
    <row r="1076" spans="2:21">
      <c r="R1076" s="214"/>
      <c r="S1076" s="214"/>
      <c r="T1076" s="214"/>
    </row>
    <row r="1077" spans="2:21">
      <c r="B1077" s="209" t="s">
        <v>2362</v>
      </c>
      <c r="C1077" s="209"/>
      <c r="D1077" s="209"/>
      <c r="E1077" s="209"/>
      <c r="F1077" s="209"/>
      <c r="G1077" s="209"/>
      <c r="H1077" s="209"/>
      <c r="I1077" s="246" t="s">
        <v>2999</v>
      </c>
      <c r="J1077" s="246"/>
      <c r="K1077" s="246"/>
      <c r="L1077" s="246" t="s">
        <v>2295</v>
      </c>
      <c r="M1077" s="246"/>
      <c r="N1077" s="246"/>
      <c r="O1077" s="246"/>
      <c r="P1077" s="246"/>
      <c r="R1077" s="214" t="s">
        <v>2976</v>
      </c>
      <c r="S1077" s="214"/>
      <c r="T1077" s="214"/>
      <c r="U1077" s="247">
        <v>17.91</v>
      </c>
    </row>
    <row r="1078" spans="2:21">
      <c r="R1078" s="214"/>
      <c r="S1078" s="214"/>
      <c r="T1078" s="214"/>
    </row>
    <row r="1079" spans="2:21">
      <c r="B1079" s="209" t="s">
        <v>2362</v>
      </c>
      <c r="C1079" s="209"/>
      <c r="D1079" s="209"/>
      <c r="E1079" s="209"/>
      <c r="F1079" s="209"/>
      <c r="G1079" s="209"/>
      <c r="H1079" s="209"/>
      <c r="I1079" s="246" t="s">
        <v>2999</v>
      </c>
      <c r="J1079" s="246"/>
      <c r="K1079" s="246"/>
      <c r="L1079" s="246" t="s">
        <v>2295</v>
      </c>
      <c r="M1079" s="246"/>
      <c r="N1079" s="246"/>
      <c r="O1079" s="246"/>
      <c r="P1079" s="246"/>
      <c r="R1079" s="214" t="s">
        <v>2977</v>
      </c>
      <c r="S1079" s="214"/>
      <c r="T1079" s="214"/>
      <c r="U1079" s="247">
        <v>1.99</v>
      </c>
    </row>
    <row r="1080" spans="2:21">
      <c r="R1080" s="214"/>
      <c r="S1080" s="214"/>
      <c r="T1080" s="214"/>
    </row>
    <row r="1081" spans="2:21">
      <c r="B1081" s="209" t="s">
        <v>2378</v>
      </c>
      <c r="C1081" s="209"/>
      <c r="D1081" s="209"/>
      <c r="E1081" s="209"/>
      <c r="F1081" s="209"/>
      <c r="G1081" s="209"/>
      <c r="H1081" s="209"/>
      <c r="I1081" s="246" t="s">
        <v>2509</v>
      </c>
      <c r="J1081" s="246"/>
      <c r="K1081" s="246"/>
      <c r="L1081" s="246" t="s">
        <v>2235</v>
      </c>
      <c r="M1081" s="246"/>
      <c r="N1081" s="246"/>
      <c r="O1081" s="246"/>
      <c r="P1081" s="246"/>
      <c r="R1081" s="214" t="s">
        <v>2981</v>
      </c>
      <c r="S1081" s="214"/>
      <c r="T1081" s="214"/>
      <c r="U1081" s="247">
        <v>318.85000000000002</v>
      </c>
    </row>
    <row r="1082" spans="2:21">
      <c r="R1082" s="214"/>
      <c r="S1082" s="214"/>
      <c r="T1082" s="214"/>
    </row>
    <row r="1083" spans="2:21">
      <c r="B1083" s="209" t="s">
        <v>2378</v>
      </c>
      <c r="C1083" s="209"/>
      <c r="D1083" s="209"/>
      <c r="E1083" s="209"/>
      <c r="F1083" s="209"/>
      <c r="G1083" s="209"/>
      <c r="H1083" s="209"/>
      <c r="I1083" s="246" t="s">
        <v>2509</v>
      </c>
      <c r="J1083" s="246"/>
      <c r="K1083" s="246"/>
      <c r="L1083" s="246" t="s">
        <v>2235</v>
      </c>
      <c r="M1083" s="246"/>
      <c r="N1083" s="246"/>
      <c r="O1083" s="246"/>
      <c r="P1083" s="246"/>
      <c r="R1083" s="214" t="s">
        <v>2981</v>
      </c>
      <c r="S1083" s="214"/>
      <c r="T1083" s="214"/>
      <c r="U1083" s="247">
        <v>1.61</v>
      </c>
    </row>
    <row r="1084" spans="2:21">
      <c r="R1084" s="214"/>
      <c r="S1084" s="214"/>
      <c r="T1084" s="214"/>
    </row>
    <row r="1085" spans="2:21">
      <c r="B1085" s="209" t="s">
        <v>2378</v>
      </c>
      <c r="C1085" s="209"/>
      <c r="D1085" s="209"/>
      <c r="E1085" s="209"/>
      <c r="F1085" s="209"/>
      <c r="G1085" s="209"/>
      <c r="H1085" s="209"/>
      <c r="I1085" s="246" t="s">
        <v>2988</v>
      </c>
      <c r="J1085" s="246"/>
      <c r="K1085" s="246"/>
      <c r="L1085" s="246" t="s">
        <v>2235</v>
      </c>
      <c r="M1085" s="246"/>
      <c r="N1085" s="246"/>
      <c r="O1085" s="246"/>
      <c r="P1085" s="246"/>
      <c r="R1085" s="214" t="s">
        <v>2981</v>
      </c>
      <c r="S1085" s="214"/>
      <c r="T1085" s="214"/>
      <c r="U1085" s="247">
        <v>146.79</v>
      </c>
    </row>
    <row r="1086" spans="2:21">
      <c r="R1086" s="214"/>
      <c r="S1086" s="214"/>
      <c r="T1086" s="214"/>
    </row>
    <row r="1087" spans="2:21">
      <c r="B1087" s="209" t="s">
        <v>2378</v>
      </c>
      <c r="C1087" s="209"/>
      <c r="D1087" s="209"/>
      <c r="E1087" s="209"/>
      <c r="F1087" s="209"/>
      <c r="G1087" s="209"/>
      <c r="H1087" s="209"/>
      <c r="I1087" s="246" t="s">
        <v>2342</v>
      </c>
      <c r="J1087" s="246"/>
      <c r="K1087" s="246"/>
      <c r="L1087" s="246" t="s">
        <v>2343</v>
      </c>
      <c r="M1087" s="246"/>
      <c r="N1087" s="246"/>
      <c r="O1087" s="246"/>
      <c r="P1087" s="246"/>
      <c r="R1087" s="246" t="s">
        <v>3000</v>
      </c>
      <c r="S1087" s="246"/>
      <c r="T1087" s="246"/>
      <c r="U1087" s="247">
        <v>40.75</v>
      </c>
    </row>
    <row r="1088" spans="2:21">
      <c r="B1088" s="209" t="s">
        <v>2378</v>
      </c>
      <c r="C1088" s="209"/>
      <c r="D1088" s="209"/>
      <c r="E1088" s="209"/>
      <c r="F1088" s="209"/>
      <c r="G1088" s="209"/>
      <c r="H1088" s="209"/>
      <c r="I1088" s="246" t="s">
        <v>2492</v>
      </c>
      <c r="J1088" s="246"/>
      <c r="K1088" s="246"/>
      <c r="L1088" s="246" t="s">
        <v>2400</v>
      </c>
      <c r="M1088" s="246"/>
      <c r="N1088" s="246"/>
      <c r="O1088" s="246"/>
      <c r="P1088" s="246"/>
      <c r="R1088" s="214" t="s">
        <v>2935</v>
      </c>
      <c r="S1088" s="214"/>
      <c r="T1088" s="214"/>
      <c r="U1088" s="247">
        <v>11</v>
      </c>
    </row>
    <row r="1089" spans="1:22">
      <c r="R1089" s="214"/>
      <c r="S1089" s="214"/>
      <c r="T1089" s="214"/>
    </row>
    <row r="1090" spans="1:22">
      <c r="B1090" s="209" t="s">
        <v>2378</v>
      </c>
      <c r="C1090" s="209"/>
      <c r="D1090" s="209"/>
      <c r="E1090" s="209"/>
      <c r="F1090" s="209"/>
      <c r="G1090" s="209"/>
      <c r="H1090" s="209"/>
      <c r="I1090" s="246" t="s">
        <v>2492</v>
      </c>
      <c r="J1090" s="246"/>
      <c r="K1090" s="246"/>
      <c r="L1090" s="246" t="s">
        <v>2400</v>
      </c>
      <c r="M1090" s="246"/>
      <c r="N1090" s="246"/>
      <c r="O1090" s="246"/>
      <c r="P1090" s="246"/>
      <c r="R1090" s="214" t="s">
        <v>2936</v>
      </c>
      <c r="S1090" s="214"/>
      <c r="T1090" s="214"/>
      <c r="U1090" s="247">
        <v>4.72</v>
      </c>
    </row>
    <row r="1091" spans="1:22">
      <c r="R1091" s="214"/>
      <c r="S1091" s="214"/>
      <c r="T1091" s="214"/>
    </row>
    <row r="1092" spans="1:22" ht="4.5" customHeight="1"/>
    <row r="1093" spans="1:22" ht="11.25" customHeight="1"/>
    <row r="1094" spans="1:22" ht="13.5" customHeight="1">
      <c r="A1094" s="214" t="s">
        <v>2303</v>
      </c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214"/>
      <c r="L1094" s="214"/>
      <c r="M1094" s="214"/>
      <c r="P1094" s="215" t="s">
        <v>3001</v>
      </c>
      <c r="Q1094" s="215"/>
      <c r="R1094" s="215"/>
      <c r="S1094" s="215"/>
      <c r="T1094" s="215"/>
      <c r="U1094" s="215"/>
      <c r="V1094" s="215"/>
    </row>
    <row r="1095" spans="1:22" ht="20.25" customHeight="1">
      <c r="A1095" s="250" t="s">
        <v>2305</v>
      </c>
      <c r="B1095" s="250"/>
      <c r="C1095" s="250"/>
      <c r="D1095" s="250"/>
      <c r="E1095" s="250"/>
      <c r="F1095" s="250"/>
      <c r="G1095" s="250"/>
      <c r="H1095" s="250"/>
      <c r="I1095" s="250"/>
      <c r="J1095" s="250"/>
      <c r="K1095" s="250"/>
      <c r="L1095" s="250"/>
      <c r="M1095" s="250"/>
      <c r="N1095" s="250"/>
      <c r="O1095" s="250"/>
      <c r="P1095" s="250"/>
      <c r="Q1095" s="250"/>
      <c r="R1095" s="250"/>
      <c r="S1095" s="250"/>
      <c r="T1095" s="250"/>
      <c r="U1095" s="250"/>
    </row>
    <row r="1096" spans="1:22" ht="7.5" customHeight="1"/>
    <row r="1097" spans="1:22">
      <c r="A1097" s="245" t="s">
        <v>2914</v>
      </c>
      <c r="B1097" s="245"/>
      <c r="C1097" s="245"/>
      <c r="D1097" s="245"/>
      <c r="E1097" s="245"/>
      <c r="F1097" s="245"/>
      <c r="G1097" s="245"/>
      <c r="H1097" s="245"/>
      <c r="I1097" s="245"/>
      <c r="J1097" s="245"/>
      <c r="K1097" s="245"/>
      <c r="L1097" s="245"/>
    </row>
    <row r="1098" spans="1:22" ht="6" customHeight="1"/>
    <row r="1099" spans="1:22">
      <c r="B1099" s="209" t="s">
        <v>2363</v>
      </c>
      <c r="C1099" s="209"/>
      <c r="D1099" s="209"/>
      <c r="E1099" s="209"/>
      <c r="F1099" s="209"/>
      <c r="G1099" s="209"/>
      <c r="H1099" s="209"/>
      <c r="I1099" s="246" t="s">
        <v>2731</v>
      </c>
      <c r="J1099" s="246"/>
      <c r="K1099" s="246"/>
      <c r="L1099" s="246" t="s">
        <v>2295</v>
      </c>
      <c r="M1099" s="246"/>
      <c r="N1099" s="246"/>
      <c r="O1099" s="246"/>
      <c r="P1099" s="246"/>
      <c r="R1099" s="214" t="s">
        <v>3002</v>
      </c>
      <c r="S1099" s="214"/>
      <c r="T1099" s="214"/>
      <c r="U1099" s="247">
        <v>182.16</v>
      </c>
    </row>
    <row r="1100" spans="1:22">
      <c r="R1100" s="214"/>
      <c r="S1100" s="214"/>
      <c r="T1100" s="214"/>
    </row>
    <row r="1101" spans="1:22">
      <c r="B1101" s="209" t="s">
        <v>2363</v>
      </c>
      <c r="C1101" s="209"/>
      <c r="D1101" s="209"/>
      <c r="E1101" s="209"/>
      <c r="F1101" s="209"/>
      <c r="G1101" s="209"/>
      <c r="H1101" s="209"/>
      <c r="I1101" s="246" t="s">
        <v>2731</v>
      </c>
      <c r="J1101" s="246"/>
      <c r="K1101" s="246"/>
      <c r="L1101" s="246" t="s">
        <v>2295</v>
      </c>
      <c r="M1101" s="246"/>
      <c r="N1101" s="246"/>
      <c r="O1101" s="246"/>
      <c r="P1101" s="246"/>
      <c r="R1101" s="214" t="s">
        <v>3003</v>
      </c>
      <c r="S1101" s="214"/>
      <c r="T1101" s="214"/>
      <c r="U1101" s="247">
        <v>24.84</v>
      </c>
    </row>
    <row r="1102" spans="1:22">
      <c r="R1102" s="214"/>
      <c r="S1102" s="214"/>
      <c r="T1102" s="214"/>
    </row>
    <row r="1103" spans="1:22">
      <c r="B1103" s="209" t="s">
        <v>2297</v>
      </c>
      <c r="C1103" s="209"/>
      <c r="D1103" s="209"/>
      <c r="E1103" s="209"/>
      <c r="F1103" s="209"/>
      <c r="G1103" s="209"/>
      <c r="H1103" s="209"/>
      <c r="I1103" s="246" t="s">
        <v>3004</v>
      </c>
      <c r="J1103" s="246"/>
      <c r="K1103" s="246"/>
      <c r="L1103" s="246" t="s">
        <v>2400</v>
      </c>
      <c r="M1103" s="246"/>
      <c r="N1103" s="246"/>
      <c r="O1103" s="246"/>
      <c r="P1103" s="246"/>
      <c r="R1103" s="214" t="s">
        <v>2935</v>
      </c>
      <c r="S1103" s="214"/>
      <c r="T1103" s="214"/>
      <c r="U1103" s="247">
        <v>33.19</v>
      </c>
    </row>
    <row r="1104" spans="1:22">
      <c r="R1104" s="214"/>
      <c r="S1104" s="214"/>
      <c r="T1104" s="214"/>
    </row>
    <row r="1105" spans="2:21">
      <c r="B1105" s="209" t="s">
        <v>2297</v>
      </c>
      <c r="C1105" s="209"/>
      <c r="D1105" s="209"/>
      <c r="E1105" s="209"/>
      <c r="F1105" s="209"/>
      <c r="G1105" s="209"/>
      <c r="H1105" s="209"/>
      <c r="I1105" s="246" t="s">
        <v>3004</v>
      </c>
      <c r="J1105" s="246"/>
      <c r="K1105" s="246"/>
      <c r="L1105" s="246" t="s">
        <v>2400</v>
      </c>
      <c r="M1105" s="246"/>
      <c r="N1105" s="246"/>
      <c r="O1105" s="246"/>
      <c r="P1105" s="246"/>
      <c r="R1105" s="214" t="s">
        <v>2936</v>
      </c>
      <c r="S1105" s="214"/>
      <c r="T1105" s="214"/>
      <c r="U1105" s="247">
        <v>14.23</v>
      </c>
    </row>
    <row r="1106" spans="2:21">
      <c r="R1106" s="214"/>
      <c r="S1106" s="214"/>
      <c r="T1106" s="214"/>
    </row>
    <row r="1107" spans="2:21">
      <c r="B1107" s="209" t="s">
        <v>2297</v>
      </c>
      <c r="C1107" s="209"/>
      <c r="D1107" s="209"/>
      <c r="E1107" s="209"/>
      <c r="F1107" s="209"/>
      <c r="G1107" s="209"/>
      <c r="H1107" s="209"/>
      <c r="I1107" s="246" t="s">
        <v>3005</v>
      </c>
      <c r="J1107" s="246"/>
      <c r="K1107" s="246"/>
      <c r="L1107" s="246" t="s">
        <v>2295</v>
      </c>
      <c r="M1107" s="246"/>
      <c r="N1107" s="246"/>
      <c r="O1107" s="246"/>
      <c r="P1107" s="246"/>
      <c r="R1107" s="214" t="s">
        <v>3002</v>
      </c>
      <c r="S1107" s="214"/>
      <c r="T1107" s="214"/>
      <c r="U1107" s="247">
        <v>95.79</v>
      </c>
    </row>
    <row r="1108" spans="2:21">
      <c r="R1108" s="214"/>
      <c r="S1108" s="214"/>
      <c r="T1108" s="214"/>
    </row>
    <row r="1109" spans="2:21">
      <c r="B1109" s="209" t="s">
        <v>2297</v>
      </c>
      <c r="C1109" s="209"/>
      <c r="D1109" s="209"/>
      <c r="E1109" s="209"/>
      <c r="F1109" s="209"/>
      <c r="G1109" s="209"/>
      <c r="H1109" s="209"/>
      <c r="I1109" s="246" t="s">
        <v>3005</v>
      </c>
      <c r="J1109" s="246"/>
      <c r="K1109" s="246"/>
      <c r="L1109" s="246" t="s">
        <v>2295</v>
      </c>
      <c r="M1109" s="246"/>
      <c r="N1109" s="246"/>
      <c r="O1109" s="246"/>
      <c r="P1109" s="246"/>
      <c r="R1109" s="214" t="s">
        <v>3003</v>
      </c>
      <c r="S1109" s="214"/>
      <c r="T1109" s="214"/>
      <c r="U1109" s="247">
        <v>13.06</v>
      </c>
    </row>
    <row r="1110" spans="2:21">
      <c r="R1110" s="214"/>
      <c r="S1110" s="214"/>
      <c r="T1110" s="214"/>
    </row>
    <row r="1111" spans="2:21">
      <c r="B1111" s="209" t="s">
        <v>2297</v>
      </c>
      <c r="C1111" s="209"/>
      <c r="D1111" s="209"/>
      <c r="E1111" s="209"/>
      <c r="F1111" s="209"/>
      <c r="G1111" s="209"/>
      <c r="H1111" s="209"/>
      <c r="I1111" s="246" t="s">
        <v>3006</v>
      </c>
      <c r="J1111" s="246"/>
      <c r="K1111" s="246"/>
      <c r="L1111" s="246" t="s">
        <v>2400</v>
      </c>
      <c r="M1111" s="246"/>
      <c r="N1111" s="246"/>
      <c r="O1111" s="246"/>
      <c r="P1111" s="246"/>
      <c r="R1111" s="214" t="s">
        <v>2935</v>
      </c>
      <c r="S1111" s="214"/>
      <c r="T1111" s="214"/>
      <c r="U1111" s="247">
        <v>26.85</v>
      </c>
    </row>
    <row r="1112" spans="2:21">
      <c r="R1112" s="214"/>
      <c r="S1112" s="214"/>
      <c r="T1112" s="214"/>
    </row>
    <row r="1113" spans="2:21">
      <c r="B1113" s="209" t="s">
        <v>2297</v>
      </c>
      <c r="C1113" s="209"/>
      <c r="D1113" s="209"/>
      <c r="E1113" s="209"/>
      <c r="F1113" s="209"/>
      <c r="G1113" s="209"/>
      <c r="H1113" s="209"/>
      <c r="I1113" s="246" t="s">
        <v>3006</v>
      </c>
      <c r="J1113" s="246"/>
      <c r="K1113" s="246"/>
      <c r="L1113" s="246" t="s">
        <v>2400</v>
      </c>
      <c r="M1113" s="246"/>
      <c r="N1113" s="246"/>
      <c r="O1113" s="246"/>
      <c r="P1113" s="246"/>
      <c r="R1113" s="214" t="s">
        <v>2936</v>
      </c>
      <c r="S1113" s="214"/>
      <c r="T1113" s="214"/>
      <c r="U1113" s="247">
        <v>11.51</v>
      </c>
    </row>
    <row r="1114" spans="2:21">
      <c r="R1114" s="214"/>
      <c r="S1114" s="214"/>
      <c r="T1114" s="214"/>
    </row>
    <row r="1115" spans="2:21">
      <c r="B1115" s="209" t="s">
        <v>2297</v>
      </c>
      <c r="C1115" s="209"/>
      <c r="D1115" s="209"/>
      <c r="E1115" s="209"/>
      <c r="F1115" s="209"/>
      <c r="G1115" s="209"/>
      <c r="H1115" s="209"/>
      <c r="I1115" s="246" t="s">
        <v>3007</v>
      </c>
      <c r="J1115" s="246"/>
      <c r="K1115" s="246"/>
      <c r="L1115" s="246" t="s">
        <v>2338</v>
      </c>
      <c r="M1115" s="246"/>
      <c r="N1115" s="246"/>
      <c r="O1115" s="246"/>
      <c r="P1115" s="246"/>
      <c r="R1115" s="214" t="s">
        <v>3008</v>
      </c>
      <c r="S1115" s="214"/>
      <c r="T1115" s="214"/>
      <c r="U1115" s="247">
        <v>232.01</v>
      </c>
    </row>
    <row r="1116" spans="2:21">
      <c r="R1116" s="214"/>
      <c r="S1116" s="214"/>
      <c r="T1116" s="214"/>
    </row>
    <row r="1117" spans="2:21">
      <c r="B1117" s="209" t="s">
        <v>2297</v>
      </c>
      <c r="C1117" s="209"/>
      <c r="D1117" s="209"/>
      <c r="E1117" s="209"/>
      <c r="F1117" s="209"/>
      <c r="G1117" s="209"/>
      <c r="H1117" s="209"/>
      <c r="I1117" s="246" t="s">
        <v>3007</v>
      </c>
      <c r="J1117" s="246"/>
      <c r="K1117" s="246"/>
      <c r="L1117" s="246" t="s">
        <v>2338</v>
      </c>
      <c r="M1117" s="246"/>
      <c r="N1117" s="246"/>
      <c r="O1117" s="246"/>
      <c r="P1117" s="246"/>
      <c r="R1117" s="214" t="s">
        <v>3009</v>
      </c>
      <c r="S1117" s="214"/>
      <c r="T1117" s="214"/>
      <c r="U1117" s="247">
        <v>154.66999999999999</v>
      </c>
    </row>
    <row r="1118" spans="2:21">
      <c r="R1118" s="214"/>
      <c r="S1118" s="214"/>
      <c r="T1118" s="214"/>
    </row>
    <row r="1119" spans="2:21">
      <c r="B1119" s="209" t="s">
        <v>2336</v>
      </c>
      <c r="C1119" s="209"/>
      <c r="D1119" s="209"/>
      <c r="E1119" s="209"/>
      <c r="F1119" s="209"/>
      <c r="G1119" s="209"/>
      <c r="H1119" s="209"/>
      <c r="I1119" s="246" t="s">
        <v>2627</v>
      </c>
      <c r="J1119" s="246"/>
      <c r="K1119" s="246"/>
      <c r="L1119" s="246" t="s">
        <v>2295</v>
      </c>
      <c r="M1119" s="246"/>
      <c r="N1119" s="246"/>
      <c r="O1119" s="246"/>
      <c r="P1119" s="246"/>
      <c r="R1119" s="214" t="s">
        <v>3002</v>
      </c>
      <c r="S1119" s="214"/>
      <c r="T1119" s="214"/>
      <c r="U1119" s="247">
        <v>14.41</v>
      </c>
    </row>
    <row r="1120" spans="2:21">
      <c r="R1120" s="214"/>
      <c r="S1120" s="214"/>
      <c r="T1120" s="214"/>
    </row>
    <row r="1121" spans="2:21">
      <c r="B1121" s="209" t="s">
        <v>2336</v>
      </c>
      <c r="C1121" s="209"/>
      <c r="D1121" s="209"/>
      <c r="E1121" s="209"/>
      <c r="F1121" s="209"/>
      <c r="G1121" s="209"/>
      <c r="H1121" s="209"/>
      <c r="I1121" s="246" t="s">
        <v>2627</v>
      </c>
      <c r="J1121" s="246"/>
      <c r="K1121" s="246"/>
      <c r="L1121" s="246" t="s">
        <v>2295</v>
      </c>
      <c r="M1121" s="246"/>
      <c r="N1121" s="246"/>
      <c r="O1121" s="246"/>
      <c r="P1121" s="246"/>
      <c r="R1121" s="214" t="s">
        <v>3003</v>
      </c>
      <c r="S1121" s="214"/>
      <c r="T1121" s="214"/>
      <c r="U1121" s="247">
        <v>1.97</v>
      </c>
    </row>
    <row r="1122" spans="2:21">
      <c r="R1122" s="214"/>
      <c r="S1122" s="214"/>
      <c r="T1122" s="214"/>
    </row>
    <row r="1123" spans="2:21">
      <c r="B1123" s="209" t="s">
        <v>2336</v>
      </c>
      <c r="C1123" s="209"/>
      <c r="D1123" s="209"/>
      <c r="E1123" s="209"/>
      <c r="F1123" s="209"/>
      <c r="G1123" s="209"/>
      <c r="H1123" s="209"/>
      <c r="I1123" s="246" t="s">
        <v>3005</v>
      </c>
      <c r="J1123" s="246"/>
      <c r="K1123" s="246"/>
      <c r="L1123" s="246" t="s">
        <v>2295</v>
      </c>
      <c r="M1123" s="246"/>
      <c r="N1123" s="246"/>
      <c r="O1123" s="246"/>
      <c r="P1123" s="246"/>
      <c r="R1123" s="214" t="s">
        <v>3002</v>
      </c>
      <c r="S1123" s="214"/>
      <c r="T1123" s="214"/>
      <c r="U1123" s="247">
        <v>119.75</v>
      </c>
    </row>
    <row r="1124" spans="2:21">
      <c r="R1124" s="214"/>
      <c r="S1124" s="214"/>
      <c r="T1124" s="214"/>
    </row>
    <row r="1125" spans="2:21">
      <c r="B1125" s="209" t="s">
        <v>2336</v>
      </c>
      <c r="C1125" s="209"/>
      <c r="D1125" s="209"/>
      <c r="E1125" s="209"/>
      <c r="F1125" s="209"/>
      <c r="G1125" s="209"/>
      <c r="H1125" s="209"/>
      <c r="I1125" s="246" t="s">
        <v>3005</v>
      </c>
      <c r="J1125" s="246"/>
      <c r="K1125" s="246"/>
      <c r="L1125" s="246" t="s">
        <v>2295</v>
      </c>
      <c r="M1125" s="246"/>
      <c r="N1125" s="246"/>
      <c r="O1125" s="246"/>
      <c r="P1125" s="246"/>
      <c r="R1125" s="214" t="s">
        <v>3003</v>
      </c>
      <c r="S1125" s="214"/>
      <c r="T1125" s="214"/>
      <c r="U1125" s="247">
        <v>16.329999999999998</v>
      </c>
    </row>
    <row r="1126" spans="2:21">
      <c r="R1126" s="214"/>
      <c r="S1126" s="214"/>
      <c r="T1126" s="214"/>
    </row>
    <row r="1127" spans="2:21">
      <c r="B1127" s="209" t="s">
        <v>2336</v>
      </c>
      <c r="C1127" s="209"/>
      <c r="D1127" s="209"/>
      <c r="E1127" s="209"/>
      <c r="F1127" s="209"/>
      <c r="G1127" s="209"/>
      <c r="H1127" s="209"/>
      <c r="I1127" s="246" t="s">
        <v>2627</v>
      </c>
      <c r="J1127" s="246"/>
      <c r="K1127" s="246"/>
      <c r="L1127" s="246" t="s">
        <v>2338</v>
      </c>
      <c r="M1127" s="246"/>
      <c r="N1127" s="246"/>
      <c r="O1127" s="246"/>
      <c r="P1127" s="246"/>
      <c r="R1127" s="214" t="s">
        <v>3008</v>
      </c>
      <c r="S1127" s="214"/>
      <c r="T1127" s="214"/>
      <c r="U1127" s="247">
        <v>553.16</v>
      </c>
    </row>
    <row r="1128" spans="2:21">
      <c r="R1128" s="214"/>
      <c r="S1128" s="214"/>
      <c r="T1128" s="214"/>
    </row>
    <row r="1129" spans="2:21">
      <c r="B1129" s="209" t="s">
        <v>2336</v>
      </c>
      <c r="C1129" s="209"/>
      <c r="D1129" s="209"/>
      <c r="E1129" s="209"/>
      <c r="F1129" s="209"/>
      <c r="G1129" s="209"/>
      <c r="H1129" s="209"/>
      <c r="I1129" s="246" t="s">
        <v>2627</v>
      </c>
      <c r="J1129" s="246"/>
      <c r="K1129" s="246"/>
      <c r="L1129" s="246" t="s">
        <v>2338</v>
      </c>
      <c r="M1129" s="246"/>
      <c r="N1129" s="246"/>
      <c r="O1129" s="246"/>
      <c r="P1129" s="246"/>
      <c r="R1129" s="214" t="s">
        <v>3009</v>
      </c>
      <c r="S1129" s="214"/>
      <c r="T1129" s="214"/>
      <c r="U1129" s="247">
        <v>368.78</v>
      </c>
    </row>
    <row r="1130" spans="2:21">
      <c r="R1130" s="214"/>
      <c r="S1130" s="214"/>
      <c r="T1130" s="214"/>
    </row>
    <row r="1131" spans="2:21">
      <c r="B1131" s="209" t="s">
        <v>2336</v>
      </c>
      <c r="C1131" s="209"/>
      <c r="D1131" s="209"/>
      <c r="E1131" s="209"/>
      <c r="F1131" s="209"/>
      <c r="G1131" s="209"/>
      <c r="H1131" s="209"/>
      <c r="I1131" s="246" t="s">
        <v>3010</v>
      </c>
      <c r="J1131" s="246"/>
      <c r="K1131" s="246"/>
      <c r="L1131" s="246" t="s">
        <v>3011</v>
      </c>
      <c r="M1131" s="246"/>
      <c r="N1131" s="246"/>
      <c r="O1131" s="246"/>
      <c r="P1131" s="246"/>
      <c r="R1131" s="214" t="s">
        <v>3012</v>
      </c>
      <c r="S1131" s="214"/>
      <c r="T1131" s="214"/>
      <c r="U1131" s="247">
        <v>486.04</v>
      </c>
    </row>
    <row r="1132" spans="2:21">
      <c r="R1132" s="214"/>
      <c r="S1132" s="214"/>
      <c r="T1132" s="214"/>
    </row>
    <row r="1133" spans="2:21">
      <c r="B1133" s="209" t="s">
        <v>2336</v>
      </c>
      <c r="C1133" s="209"/>
      <c r="D1133" s="209"/>
      <c r="E1133" s="209"/>
      <c r="F1133" s="209"/>
      <c r="G1133" s="209"/>
      <c r="H1133" s="209"/>
      <c r="I1133" s="246" t="s">
        <v>3010</v>
      </c>
      <c r="J1133" s="246"/>
      <c r="K1133" s="246"/>
      <c r="L1133" s="246" t="s">
        <v>3011</v>
      </c>
      <c r="M1133" s="246"/>
      <c r="N1133" s="246"/>
      <c r="O1133" s="246"/>
      <c r="P1133" s="246"/>
      <c r="R1133" s="246" t="s">
        <v>3013</v>
      </c>
      <c r="S1133" s="246"/>
      <c r="T1133" s="246"/>
      <c r="U1133" s="247">
        <v>486.04</v>
      </c>
    </row>
    <row r="1134" spans="2:21">
      <c r="B1134" s="209" t="s">
        <v>2259</v>
      </c>
      <c r="C1134" s="209"/>
      <c r="D1134" s="209"/>
      <c r="E1134" s="209"/>
      <c r="F1134" s="209"/>
      <c r="G1134" s="209"/>
      <c r="H1134" s="209"/>
      <c r="I1134" s="246" t="s">
        <v>2492</v>
      </c>
      <c r="J1134" s="246"/>
      <c r="K1134" s="246"/>
      <c r="L1134" s="246" t="s">
        <v>2400</v>
      </c>
      <c r="M1134" s="246"/>
      <c r="N1134" s="246"/>
      <c r="O1134" s="246"/>
      <c r="P1134" s="246"/>
      <c r="R1134" s="214" t="s">
        <v>2935</v>
      </c>
      <c r="S1134" s="214"/>
      <c r="T1134" s="214"/>
      <c r="U1134" s="247">
        <v>13.19</v>
      </c>
    </row>
    <row r="1135" spans="2:21">
      <c r="R1135" s="214"/>
      <c r="S1135" s="214"/>
      <c r="T1135" s="214"/>
    </row>
    <row r="1136" spans="2:21">
      <c r="B1136" s="209" t="s">
        <v>2259</v>
      </c>
      <c r="C1136" s="209"/>
      <c r="D1136" s="209"/>
      <c r="E1136" s="209"/>
      <c r="F1136" s="209"/>
      <c r="G1136" s="209"/>
      <c r="H1136" s="209"/>
      <c r="I1136" s="246" t="s">
        <v>2492</v>
      </c>
      <c r="J1136" s="246"/>
      <c r="K1136" s="246"/>
      <c r="L1136" s="246" t="s">
        <v>2400</v>
      </c>
      <c r="M1136" s="246"/>
      <c r="N1136" s="246"/>
      <c r="O1136" s="246"/>
      <c r="P1136" s="246"/>
      <c r="R1136" s="214" t="s">
        <v>2936</v>
      </c>
      <c r="S1136" s="214"/>
      <c r="T1136" s="214"/>
      <c r="U1136" s="247">
        <v>5.65</v>
      </c>
    </row>
    <row r="1137" spans="2:21">
      <c r="R1137" s="214"/>
      <c r="S1137" s="214"/>
      <c r="T1137" s="214"/>
    </row>
    <row r="1138" spans="2:21">
      <c r="B1138" s="209" t="s">
        <v>2259</v>
      </c>
      <c r="C1138" s="209"/>
      <c r="D1138" s="209"/>
      <c r="E1138" s="209"/>
      <c r="F1138" s="209"/>
      <c r="G1138" s="209"/>
      <c r="H1138" s="209"/>
      <c r="I1138" s="246" t="s">
        <v>3014</v>
      </c>
      <c r="J1138" s="246"/>
      <c r="K1138" s="246"/>
      <c r="L1138" s="246" t="s">
        <v>2400</v>
      </c>
      <c r="M1138" s="246"/>
      <c r="N1138" s="246"/>
      <c r="O1138" s="246"/>
      <c r="P1138" s="246"/>
      <c r="R1138" s="214" t="s">
        <v>2935</v>
      </c>
      <c r="S1138" s="214"/>
      <c r="T1138" s="214"/>
      <c r="U1138" s="247">
        <v>25.17</v>
      </c>
    </row>
    <row r="1139" spans="2:21">
      <c r="R1139" s="214"/>
      <c r="S1139" s="214"/>
      <c r="T1139" s="214"/>
    </row>
    <row r="1140" spans="2:21">
      <c r="B1140" s="209" t="s">
        <v>2259</v>
      </c>
      <c r="C1140" s="209"/>
      <c r="D1140" s="209"/>
      <c r="E1140" s="209"/>
      <c r="F1140" s="209"/>
      <c r="G1140" s="209"/>
      <c r="H1140" s="209"/>
      <c r="I1140" s="246" t="s">
        <v>3014</v>
      </c>
      <c r="J1140" s="246"/>
      <c r="K1140" s="246"/>
      <c r="L1140" s="246" t="s">
        <v>2400</v>
      </c>
      <c r="M1140" s="246"/>
      <c r="N1140" s="246"/>
      <c r="O1140" s="246"/>
      <c r="P1140" s="246"/>
      <c r="R1140" s="214" t="s">
        <v>2936</v>
      </c>
      <c r="S1140" s="214"/>
      <c r="T1140" s="214"/>
      <c r="U1140" s="247">
        <v>10.78</v>
      </c>
    </row>
    <row r="1141" spans="2:21">
      <c r="R1141" s="214"/>
      <c r="S1141" s="214"/>
      <c r="T1141" s="214"/>
    </row>
    <row r="1142" spans="2:21">
      <c r="B1142" s="209" t="s">
        <v>2259</v>
      </c>
      <c r="C1142" s="209"/>
      <c r="D1142" s="209"/>
      <c r="E1142" s="209"/>
      <c r="F1142" s="209"/>
      <c r="G1142" s="209"/>
      <c r="H1142" s="209"/>
      <c r="I1142" s="246" t="s">
        <v>2696</v>
      </c>
      <c r="J1142" s="246"/>
      <c r="K1142" s="246"/>
      <c r="L1142" s="246" t="s">
        <v>2295</v>
      </c>
      <c r="M1142" s="246"/>
      <c r="N1142" s="246"/>
      <c r="O1142" s="246"/>
      <c r="P1142" s="246"/>
      <c r="R1142" s="214" t="s">
        <v>3015</v>
      </c>
      <c r="S1142" s="214"/>
      <c r="T1142" s="214"/>
      <c r="U1142" s="247">
        <v>6.72</v>
      </c>
    </row>
    <row r="1143" spans="2:21">
      <c r="R1143" s="214"/>
      <c r="S1143" s="214"/>
      <c r="T1143" s="214"/>
    </row>
    <row r="1144" spans="2:21">
      <c r="B1144" s="209" t="s">
        <v>2259</v>
      </c>
      <c r="C1144" s="209"/>
      <c r="D1144" s="209"/>
      <c r="E1144" s="209"/>
      <c r="F1144" s="209"/>
      <c r="G1144" s="209"/>
      <c r="H1144" s="209"/>
      <c r="I1144" s="246" t="s">
        <v>2697</v>
      </c>
      <c r="J1144" s="246"/>
      <c r="K1144" s="246"/>
      <c r="L1144" s="246" t="s">
        <v>2295</v>
      </c>
      <c r="M1144" s="246"/>
      <c r="N1144" s="246"/>
      <c r="O1144" s="246"/>
      <c r="P1144" s="246"/>
      <c r="R1144" s="214" t="s">
        <v>3016</v>
      </c>
      <c r="S1144" s="214"/>
      <c r="T1144" s="214"/>
      <c r="U1144" s="247">
        <v>28.74</v>
      </c>
    </row>
    <row r="1145" spans="2:21">
      <c r="R1145" s="214"/>
      <c r="S1145" s="214"/>
      <c r="T1145" s="214"/>
    </row>
    <row r="1146" spans="2:21">
      <c r="B1146" s="209" t="s">
        <v>2259</v>
      </c>
      <c r="C1146" s="209"/>
      <c r="D1146" s="209"/>
      <c r="E1146" s="209"/>
      <c r="F1146" s="209"/>
      <c r="G1146" s="209"/>
      <c r="H1146" s="209"/>
      <c r="I1146" s="246" t="s">
        <v>3017</v>
      </c>
      <c r="J1146" s="246"/>
      <c r="K1146" s="246"/>
      <c r="L1146" s="246" t="s">
        <v>2295</v>
      </c>
      <c r="M1146" s="246"/>
      <c r="N1146" s="246"/>
      <c r="O1146" s="246"/>
      <c r="P1146" s="246"/>
      <c r="R1146" s="214" t="s">
        <v>3002</v>
      </c>
      <c r="S1146" s="214"/>
      <c r="T1146" s="214"/>
      <c r="U1146" s="247">
        <v>27.98</v>
      </c>
    </row>
    <row r="1147" spans="2:21">
      <c r="R1147" s="214"/>
      <c r="S1147" s="214"/>
      <c r="T1147" s="214"/>
    </row>
    <row r="1148" spans="2:21">
      <c r="B1148" s="209" t="s">
        <v>2259</v>
      </c>
      <c r="C1148" s="209"/>
      <c r="D1148" s="209"/>
      <c r="E1148" s="209"/>
      <c r="F1148" s="209"/>
      <c r="G1148" s="209"/>
      <c r="H1148" s="209"/>
      <c r="I1148" s="246" t="s">
        <v>3017</v>
      </c>
      <c r="J1148" s="246"/>
      <c r="K1148" s="246"/>
      <c r="L1148" s="246" t="s">
        <v>2295</v>
      </c>
      <c r="M1148" s="246"/>
      <c r="N1148" s="246"/>
      <c r="O1148" s="246"/>
      <c r="P1148" s="246"/>
      <c r="R1148" s="214" t="s">
        <v>3003</v>
      </c>
      <c r="S1148" s="214"/>
      <c r="T1148" s="214"/>
      <c r="U1148" s="247">
        <v>3.82</v>
      </c>
    </row>
    <row r="1149" spans="2:21">
      <c r="R1149" s="214"/>
      <c r="S1149" s="214"/>
      <c r="T1149" s="214"/>
    </row>
    <row r="1150" spans="2:21">
      <c r="B1150" s="209" t="s">
        <v>2315</v>
      </c>
      <c r="C1150" s="209"/>
      <c r="D1150" s="209"/>
      <c r="E1150" s="209"/>
      <c r="F1150" s="209"/>
      <c r="G1150" s="209"/>
      <c r="H1150" s="209"/>
      <c r="I1150" s="246" t="s">
        <v>2525</v>
      </c>
      <c r="J1150" s="246"/>
      <c r="K1150" s="246"/>
      <c r="L1150" s="246" t="s">
        <v>2410</v>
      </c>
      <c r="M1150" s="246"/>
      <c r="N1150" s="246"/>
      <c r="O1150" s="246"/>
      <c r="P1150" s="246"/>
      <c r="R1150" s="214" t="s">
        <v>3018</v>
      </c>
      <c r="S1150" s="214"/>
      <c r="T1150" s="214"/>
      <c r="U1150" s="247">
        <v>70.84</v>
      </c>
    </row>
    <row r="1151" spans="2:21">
      <c r="R1151" s="214"/>
      <c r="S1151" s="214"/>
      <c r="T1151" s="214"/>
    </row>
    <row r="1152" spans="2:21">
      <c r="B1152" s="209" t="s">
        <v>2261</v>
      </c>
      <c r="C1152" s="209"/>
      <c r="D1152" s="209"/>
      <c r="E1152" s="209"/>
      <c r="F1152" s="209"/>
      <c r="G1152" s="209"/>
      <c r="H1152" s="209"/>
      <c r="I1152" s="246" t="s">
        <v>2958</v>
      </c>
      <c r="J1152" s="246"/>
      <c r="K1152" s="246"/>
      <c r="L1152" s="246" t="s">
        <v>2410</v>
      </c>
      <c r="M1152" s="246"/>
      <c r="N1152" s="246"/>
      <c r="O1152" s="246"/>
      <c r="P1152" s="246"/>
      <c r="R1152" s="246" t="s">
        <v>2927</v>
      </c>
      <c r="S1152" s="246"/>
      <c r="T1152" s="246"/>
      <c r="U1152" s="247">
        <v>62.64</v>
      </c>
    </row>
    <row r="1153" spans="1:22">
      <c r="B1153" s="209" t="s">
        <v>2261</v>
      </c>
      <c r="C1153" s="209"/>
      <c r="D1153" s="209"/>
      <c r="E1153" s="209"/>
      <c r="F1153" s="209"/>
      <c r="G1153" s="209"/>
      <c r="H1153" s="209"/>
      <c r="I1153" s="246" t="s">
        <v>3019</v>
      </c>
      <c r="J1153" s="246"/>
      <c r="K1153" s="246"/>
      <c r="L1153" s="246" t="s">
        <v>2400</v>
      </c>
      <c r="M1153" s="246"/>
      <c r="N1153" s="246"/>
      <c r="O1153" s="246"/>
      <c r="P1153" s="246"/>
      <c r="R1153" s="214" t="s">
        <v>2935</v>
      </c>
      <c r="S1153" s="214"/>
      <c r="T1153" s="214"/>
      <c r="U1153" s="247">
        <v>24.34</v>
      </c>
    </row>
    <row r="1154" spans="1:22">
      <c r="R1154" s="214"/>
      <c r="S1154" s="214"/>
      <c r="T1154" s="214"/>
    </row>
    <row r="1155" spans="1:22" ht="15.75" customHeight="1"/>
    <row r="1156" spans="1:22" ht="11.25" customHeight="1"/>
    <row r="1157" spans="1:22" ht="13.5" customHeight="1">
      <c r="A1157" s="214" t="s">
        <v>2303</v>
      </c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214"/>
      <c r="L1157" s="214"/>
      <c r="M1157" s="214"/>
      <c r="P1157" s="215" t="s">
        <v>3020</v>
      </c>
      <c r="Q1157" s="215"/>
      <c r="R1157" s="215"/>
      <c r="S1157" s="215"/>
      <c r="T1157" s="215"/>
      <c r="U1157" s="215"/>
      <c r="V1157" s="215"/>
    </row>
    <row r="1158" spans="1:22" ht="20.25" customHeight="1">
      <c r="A1158" s="250" t="s">
        <v>2305</v>
      </c>
      <c r="B1158" s="250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0"/>
      <c r="R1158" s="250"/>
      <c r="S1158" s="250"/>
      <c r="T1158" s="250"/>
      <c r="U1158" s="250"/>
    </row>
    <row r="1159" spans="1:22" ht="7.5" customHeight="1"/>
    <row r="1160" spans="1:22">
      <c r="A1160" s="245" t="s">
        <v>2914</v>
      </c>
      <c r="B1160" s="245"/>
      <c r="C1160" s="245"/>
      <c r="D1160" s="245"/>
      <c r="E1160" s="245"/>
      <c r="F1160" s="245"/>
      <c r="G1160" s="245"/>
      <c r="H1160" s="245"/>
      <c r="I1160" s="245"/>
      <c r="J1160" s="245"/>
      <c r="K1160" s="245"/>
      <c r="L1160" s="245"/>
    </row>
    <row r="1161" spans="1:22" ht="6" customHeight="1"/>
    <row r="1162" spans="1:22">
      <c r="B1162" s="209" t="s">
        <v>2261</v>
      </c>
      <c r="C1162" s="209"/>
      <c r="D1162" s="209"/>
      <c r="E1162" s="209"/>
      <c r="F1162" s="209"/>
      <c r="G1162" s="209"/>
      <c r="H1162" s="209"/>
      <c r="I1162" s="246" t="s">
        <v>3019</v>
      </c>
      <c r="J1162" s="246"/>
      <c r="K1162" s="246"/>
      <c r="L1162" s="246" t="s">
        <v>2400</v>
      </c>
      <c r="M1162" s="246"/>
      <c r="N1162" s="246"/>
      <c r="O1162" s="246"/>
      <c r="P1162" s="246"/>
      <c r="R1162" s="214" t="s">
        <v>2936</v>
      </c>
      <c r="S1162" s="214"/>
      <c r="T1162" s="214"/>
      <c r="U1162" s="247">
        <v>10.43</v>
      </c>
    </row>
    <row r="1163" spans="1:22">
      <c r="R1163" s="214"/>
      <c r="S1163" s="214"/>
      <c r="T1163" s="214"/>
    </row>
    <row r="1164" spans="1:22">
      <c r="B1164" s="209" t="s">
        <v>2264</v>
      </c>
      <c r="C1164" s="209"/>
      <c r="D1164" s="209"/>
      <c r="E1164" s="209"/>
      <c r="F1164" s="209"/>
      <c r="G1164" s="209"/>
      <c r="H1164" s="209"/>
      <c r="I1164" s="246" t="s">
        <v>2686</v>
      </c>
      <c r="J1164" s="246"/>
      <c r="K1164" s="246"/>
      <c r="L1164" s="246" t="s">
        <v>2687</v>
      </c>
      <c r="M1164" s="246"/>
      <c r="N1164" s="246"/>
      <c r="O1164" s="246"/>
      <c r="P1164" s="246"/>
      <c r="R1164" s="214" t="s">
        <v>3021</v>
      </c>
      <c r="S1164" s="214"/>
      <c r="T1164" s="214"/>
      <c r="U1164" s="247">
        <v>64.400000000000006</v>
      </c>
    </row>
    <row r="1165" spans="1:22">
      <c r="R1165" s="214"/>
      <c r="S1165" s="214"/>
      <c r="T1165" s="214"/>
    </row>
    <row r="1166" spans="1:22" ht="6" customHeight="1"/>
    <row r="1167" spans="1:22">
      <c r="D1167" s="211" t="s">
        <v>2</v>
      </c>
      <c r="F1167" s="211" t="s">
        <v>2</v>
      </c>
      <c r="H1167" s="211" t="s">
        <v>2</v>
      </c>
      <c r="O1167" s="248" t="s">
        <v>2914</v>
      </c>
      <c r="P1167" s="248"/>
      <c r="Q1167" s="248"/>
      <c r="R1167" s="248"/>
      <c r="S1167" s="248"/>
      <c r="U1167" s="249">
        <v>12600.5</v>
      </c>
    </row>
    <row r="1168" spans="1:22">
      <c r="A1168" s="245" t="s">
        <v>3022</v>
      </c>
      <c r="B1168" s="245"/>
      <c r="C1168" s="245"/>
      <c r="D1168" s="245"/>
      <c r="E1168" s="245"/>
      <c r="F1168" s="245"/>
      <c r="G1168" s="245"/>
      <c r="H1168" s="245"/>
      <c r="I1168" s="245"/>
      <c r="J1168" s="245"/>
      <c r="K1168" s="245"/>
      <c r="L1168" s="245"/>
    </row>
    <row r="1169" spans="2:21" ht="6" customHeight="1"/>
    <row r="1170" spans="2:21">
      <c r="B1170" s="209" t="s">
        <v>2233</v>
      </c>
      <c r="C1170" s="209"/>
      <c r="D1170" s="209"/>
      <c r="E1170" s="209"/>
      <c r="F1170" s="209"/>
      <c r="G1170" s="209"/>
      <c r="H1170" s="209"/>
      <c r="I1170" s="246" t="s">
        <v>2664</v>
      </c>
      <c r="J1170" s="246"/>
      <c r="K1170" s="246"/>
      <c r="L1170" s="246" t="s">
        <v>2388</v>
      </c>
      <c r="M1170" s="246"/>
      <c r="N1170" s="246"/>
      <c r="O1170" s="246"/>
      <c r="P1170" s="246"/>
      <c r="R1170" s="246" t="s">
        <v>3023</v>
      </c>
      <c r="S1170" s="246"/>
      <c r="T1170" s="246"/>
      <c r="U1170" s="247">
        <v>100</v>
      </c>
    </row>
    <row r="1171" spans="2:21">
      <c r="B1171" s="209" t="s">
        <v>2241</v>
      </c>
      <c r="C1171" s="209"/>
      <c r="D1171" s="209"/>
      <c r="E1171" s="209"/>
      <c r="F1171" s="209"/>
      <c r="G1171" s="209"/>
      <c r="H1171" s="209"/>
      <c r="I1171" s="246" t="s">
        <v>3024</v>
      </c>
      <c r="J1171" s="246"/>
      <c r="K1171" s="246"/>
      <c r="L1171" s="246" t="s">
        <v>2295</v>
      </c>
      <c r="M1171" s="246"/>
      <c r="N1171" s="246"/>
      <c r="O1171" s="246"/>
      <c r="P1171" s="246"/>
      <c r="R1171" s="246" t="s">
        <v>3025</v>
      </c>
      <c r="S1171" s="246"/>
      <c r="T1171" s="246"/>
      <c r="U1171" s="247">
        <v>10</v>
      </c>
    </row>
    <row r="1172" spans="2:21">
      <c r="B1172" s="209" t="s">
        <v>2354</v>
      </c>
      <c r="C1172" s="209"/>
      <c r="D1172" s="209"/>
      <c r="E1172" s="209"/>
      <c r="F1172" s="209"/>
      <c r="G1172" s="209"/>
      <c r="H1172" s="209"/>
      <c r="I1172" s="214" t="s">
        <v>2594</v>
      </c>
      <c r="J1172" s="214"/>
      <c r="K1172" s="214"/>
      <c r="L1172" s="246" t="s">
        <v>3026</v>
      </c>
      <c r="M1172" s="246"/>
      <c r="N1172" s="246"/>
      <c r="O1172" s="246"/>
      <c r="P1172" s="246"/>
      <c r="R1172" s="246" t="s">
        <v>3027</v>
      </c>
      <c r="S1172" s="246"/>
      <c r="T1172" s="246"/>
      <c r="U1172" s="247">
        <v>70</v>
      </c>
    </row>
    <row r="1173" spans="2:21">
      <c r="I1173" s="214"/>
      <c r="J1173" s="214"/>
      <c r="K1173" s="214"/>
    </row>
    <row r="1174" spans="2:21">
      <c r="B1174" s="209" t="s">
        <v>2256</v>
      </c>
      <c r="C1174" s="209"/>
      <c r="D1174" s="209"/>
      <c r="E1174" s="209"/>
      <c r="F1174" s="209"/>
      <c r="G1174" s="209"/>
      <c r="H1174" s="209"/>
      <c r="I1174" s="246" t="s">
        <v>3028</v>
      </c>
      <c r="J1174" s="246"/>
      <c r="K1174" s="246"/>
      <c r="L1174" s="246" t="s">
        <v>2250</v>
      </c>
      <c r="M1174" s="246"/>
      <c r="N1174" s="246"/>
      <c r="O1174" s="246"/>
      <c r="P1174" s="246"/>
      <c r="R1174" s="246" t="s">
        <v>3029</v>
      </c>
      <c r="S1174" s="246"/>
      <c r="T1174" s="246"/>
      <c r="U1174" s="247">
        <v>43.99</v>
      </c>
    </row>
    <row r="1175" spans="2:21">
      <c r="B1175" s="209" t="s">
        <v>2782</v>
      </c>
      <c r="C1175" s="209"/>
      <c r="D1175" s="209"/>
      <c r="E1175" s="209"/>
      <c r="F1175" s="209"/>
      <c r="G1175" s="209"/>
      <c r="H1175" s="209"/>
      <c r="I1175" s="246" t="s">
        <v>3030</v>
      </c>
      <c r="J1175" s="246"/>
      <c r="K1175" s="246"/>
      <c r="L1175" s="246" t="s">
        <v>2250</v>
      </c>
      <c r="M1175" s="246"/>
      <c r="N1175" s="246"/>
      <c r="O1175" s="246"/>
      <c r="P1175" s="246"/>
      <c r="R1175" s="246" t="s">
        <v>3031</v>
      </c>
      <c r="S1175" s="246"/>
      <c r="T1175" s="246"/>
      <c r="U1175" s="247">
        <v>32.590000000000003</v>
      </c>
    </row>
    <row r="1176" spans="2:21">
      <c r="B1176" s="209" t="s">
        <v>2313</v>
      </c>
      <c r="C1176" s="209"/>
      <c r="D1176" s="209"/>
      <c r="E1176" s="209"/>
      <c r="F1176" s="209"/>
      <c r="G1176" s="209"/>
      <c r="H1176" s="209"/>
      <c r="I1176" s="246" t="s">
        <v>2640</v>
      </c>
      <c r="J1176" s="246"/>
      <c r="K1176" s="246"/>
      <c r="L1176" s="246" t="s">
        <v>2299</v>
      </c>
      <c r="M1176" s="246"/>
      <c r="N1176" s="246"/>
      <c r="O1176" s="246"/>
      <c r="P1176" s="246"/>
      <c r="R1176" s="246" t="s">
        <v>3032</v>
      </c>
      <c r="S1176" s="246"/>
      <c r="T1176" s="246"/>
      <c r="U1176" s="247">
        <v>825</v>
      </c>
    </row>
    <row r="1177" spans="2:21">
      <c r="B1177" s="209" t="s">
        <v>2362</v>
      </c>
      <c r="C1177" s="209"/>
      <c r="D1177" s="209"/>
      <c r="E1177" s="209"/>
      <c r="F1177" s="209"/>
      <c r="G1177" s="209"/>
      <c r="H1177" s="209"/>
      <c r="I1177" s="246" t="s">
        <v>3033</v>
      </c>
      <c r="J1177" s="246"/>
      <c r="K1177" s="246"/>
      <c r="L1177" s="246" t="s">
        <v>2250</v>
      </c>
      <c r="M1177" s="246"/>
      <c r="N1177" s="246"/>
      <c r="O1177" s="246"/>
      <c r="P1177" s="246"/>
      <c r="R1177" s="246" t="s">
        <v>3031</v>
      </c>
      <c r="S1177" s="246"/>
      <c r="T1177" s="246"/>
      <c r="U1177" s="247">
        <v>32.590000000000003</v>
      </c>
    </row>
    <row r="1178" spans="2:21">
      <c r="B1178" s="209" t="s">
        <v>2362</v>
      </c>
      <c r="C1178" s="209"/>
      <c r="D1178" s="209"/>
      <c r="E1178" s="209"/>
      <c r="F1178" s="209"/>
      <c r="G1178" s="209"/>
      <c r="H1178" s="209"/>
      <c r="I1178" s="246" t="s">
        <v>3034</v>
      </c>
      <c r="J1178" s="246"/>
      <c r="K1178" s="246"/>
      <c r="L1178" s="246" t="s">
        <v>3035</v>
      </c>
      <c r="M1178" s="246"/>
      <c r="N1178" s="246"/>
      <c r="O1178" s="246"/>
      <c r="P1178" s="246"/>
      <c r="R1178" s="214" t="s">
        <v>3036</v>
      </c>
      <c r="S1178" s="214"/>
      <c r="T1178" s="214"/>
      <c r="U1178" s="247">
        <v>643.04</v>
      </c>
    </row>
    <row r="1179" spans="2:21">
      <c r="R1179" s="214"/>
      <c r="S1179" s="214"/>
      <c r="T1179" s="214"/>
    </row>
    <row r="1180" spans="2:21">
      <c r="B1180" s="209" t="s">
        <v>2378</v>
      </c>
      <c r="C1180" s="209"/>
      <c r="D1180" s="209"/>
      <c r="E1180" s="209"/>
      <c r="F1180" s="209"/>
      <c r="G1180" s="209"/>
      <c r="H1180" s="209"/>
      <c r="I1180" s="246" t="s">
        <v>3037</v>
      </c>
      <c r="J1180" s="246"/>
      <c r="K1180" s="246"/>
      <c r="L1180" s="246" t="s">
        <v>3035</v>
      </c>
      <c r="M1180" s="246"/>
      <c r="N1180" s="246"/>
      <c r="O1180" s="246"/>
      <c r="P1180" s="246"/>
      <c r="R1180" s="214" t="s">
        <v>3038</v>
      </c>
      <c r="S1180" s="214"/>
      <c r="T1180" s="214"/>
      <c r="U1180" s="247">
        <v>399</v>
      </c>
    </row>
    <row r="1181" spans="2:21">
      <c r="R1181" s="214"/>
      <c r="S1181" s="214"/>
      <c r="T1181" s="214"/>
    </row>
    <row r="1182" spans="2:21">
      <c r="B1182" s="209" t="s">
        <v>2378</v>
      </c>
      <c r="C1182" s="209"/>
      <c r="D1182" s="209"/>
      <c r="E1182" s="209"/>
      <c r="F1182" s="209"/>
      <c r="G1182" s="209"/>
      <c r="H1182" s="209"/>
      <c r="I1182" s="246" t="s">
        <v>3037</v>
      </c>
      <c r="J1182" s="246"/>
      <c r="K1182" s="246"/>
      <c r="L1182" s="246" t="s">
        <v>3035</v>
      </c>
      <c r="M1182" s="246"/>
      <c r="N1182" s="246"/>
      <c r="O1182" s="246"/>
      <c r="P1182" s="246"/>
      <c r="R1182" s="214" t="s">
        <v>3038</v>
      </c>
      <c r="S1182" s="214"/>
      <c r="T1182" s="214"/>
      <c r="U1182" s="247">
        <v>399</v>
      </c>
    </row>
    <row r="1183" spans="2:21">
      <c r="R1183" s="214"/>
      <c r="S1183" s="214"/>
      <c r="T1183" s="214"/>
    </row>
    <row r="1184" spans="2:21">
      <c r="B1184" s="209" t="s">
        <v>2378</v>
      </c>
      <c r="C1184" s="209"/>
      <c r="D1184" s="209"/>
      <c r="E1184" s="209"/>
      <c r="F1184" s="209"/>
      <c r="G1184" s="209"/>
      <c r="H1184" s="209"/>
      <c r="I1184" s="246" t="s">
        <v>3037</v>
      </c>
      <c r="J1184" s="246"/>
      <c r="K1184" s="246"/>
      <c r="L1184" s="246" t="s">
        <v>3035</v>
      </c>
      <c r="M1184" s="246"/>
      <c r="N1184" s="246"/>
      <c r="O1184" s="246"/>
      <c r="P1184" s="246"/>
      <c r="R1184" s="214" t="s">
        <v>3038</v>
      </c>
      <c r="S1184" s="214"/>
      <c r="T1184" s="214"/>
      <c r="U1184" s="247">
        <v>399</v>
      </c>
    </row>
    <row r="1185" spans="2:21">
      <c r="R1185" s="214"/>
      <c r="S1185" s="214"/>
      <c r="T1185" s="214"/>
    </row>
    <row r="1186" spans="2:21">
      <c r="B1186" s="209" t="s">
        <v>2378</v>
      </c>
      <c r="C1186" s="209"/>
      <c r="D1186" s="209"/>
      <c r="E1186" s="209"/>
      <c r="F1186" s="209"/>
      <c r="G1186" s="209"/>
      <c r="H1186" s="209"/>
      <c r="I1186" s="246" t="s">
        <v>3034</v>
      </c>
      <c r="J1186" s="246"/>
      <c r="K1186" s="246"/>
      <c r="L1186" s="246" t="s">
        <v>2273</v>
      </c>
      <c r="M1186" s="246"/>
      <c r="N1186" s="246"/>
      <c r="O1186" s="246"/>
      <c r="P1186" s="246"/>
      <c r="R1186" s="214" t="s">
        <v>3039</v>
      </c>
      <c r="S1186" s="214"/>
      <c r="T1186" s="214"/>
      <c r="U1186" s="247">
        <v>803.8</v>
      </c>
    </row>
    <row r="1187" spans="2:21">
      <c r="R1187" s="214"/>
      <c r="S1187" s="214"/>
      <c r="T1187" s="214"/>
    </row>
    <row r="1188" spans="2:21">
      <c r="B1188" s="209" t="s">
        <v>2378</v>
      </c>
      <c r="C1188" s="209"/>
      <c r="D1188" s="209"/>
      <c r="E1188" s="209"/>
      <c r="F1188" s="209"/>
      <c r="G1188" s="209"/>
      <c r="H1188" s="209"/>
      <c r="I1188" s="246" t="s">
        <v>3005</v>
      </c>
      <c r="J1188" s="246"/>
      <c r="K1188" s="246"/>
      <c r="L1188" s="246" t="s">
        <v>2250</v>
      </c>
      <c r="M1188" s="246"/>
      <c r="N1188" s="246"/>
      <c r="O1188" s="246"/>
      <c r="P1188" s="246"/>
      <c r="R1188" s="246" t="s">
        <v>3040</v>
      </c>
      <c r="S1188" s="246"/>
      <c r="T1188" s="246"/>
      <c r="U1188" s="247">
        <v>181.1</v>
      </c>
    </row>
    <row r="1189" spans="2:21">
      <c r="B1189" s="209" t="s">
        <v>2378</v>
      </c>
      <c r="C1189" s="209"/>
      <c r="D1189" s="209"/>
      <c r="E1189" s="209"/>
      <c r="F1189" s="209"/>
      <c r="G1189" s="209"/>
      <c r="H1189" s="209"/>
      <c r="I1189" s="246" t="s">
        <v>3037</v>
      </c>
      <c r="J1189" s="246"/>
      <c r="K1189" s="246"/>
      <c r="L1189" s="246" t="s">
        <v>3035</v>
      </c>
      <c r="M1189" s="246"/>
      <c r="N1189" s="246"/>
      <c r="O1189" s="246"/>
      <c r="P1189" s="246"/>
      <c r="R1189" s="214" t="s">
        <v>3038</v>
      </c>
      <c r="S1189" s="214"/>
      <c r="T1189" s="214"/>
      <c r="U1189" s="247">
        <v>399</v>
      </c>
    </row>
    <row r="1190" spans="2:21">
      <c r="R1190" s="214"/>
      <c r="S1190" s="214"/>
      <c r="T1190" s="214"/>
    </row>
    <row r="1191" spans="2:21">
      <c r="B1191" s="209" t="s">
        <v>2378</v>
      </c>
      <c r="C1191" s="209"/>
      <c r="D1191" s="209"/>
      <c r="E1191" s="209"/>
      <c r="F1191" s="209"/>
      <c r="G1191" s="209"/>
      <c r="H1191" s="209"/>
      <c r="I1191" s="246" t="s">
        <v>3037</v>
      </c>
      <c r="J1191" s="246"/>
      <c r="K1191" s="246"/>
      <c r="L1191" s="246" t="s">
        <v>3035</v>
      </c>
      <c r="M1191" s="246"/>
      <c r="N1191" s="246"/>
      <c r="O1191" s="246"/>
      <c r="P1191" s="246"/>
      <c r="R1191" s="214" t="s">
        <v>3038</v>
      </c>
      <c r="S1191" s="214"/>
      <c r="T1191" s="214"/>
      <c r="U1191" s="247">
        <v>399</v>
      </c>
    </row>
    <row r="1192" spans="2:21">
      <c r="R1192" s="214"/>
      <c r="S1192" s="214"/>
      <c r="T1192" s="214"/>
    </row>
    <row r="1193" spans="2:21">
      <c r="B1193" s="209" t="s">
        <v>2363</v>
      </c>
      <c r="C1193" s="209"/>
      <c r="D1193" s="209"/>
      <c r="E1193" s="209"/>
      <c r="F1193" s="209"/>
      <c r="G1193" s="209"/>
      <c r="H1193" s="209"/>
      <c r="I1193" s="246" t="s">
        <v>3041</v>
      </c>
      <c r="J1193" s="246"/>
      <c r="K1193" s="246"/>
      <c r="L1193" s="246" t="s">
        <v>2250</v>
      </c>
      <c r="M1193" s="246"/>
      <c r="N1193" s="246"/>
      <c r="O1193" s="246"/>
      <c r="P1193" s="246"/>
      <c r="R1193" s="246" t="s">
        <v>3042</v>
      </c>
      <c r="S1193" s="246"/>
      <c r="T1193" s="246"/>
      <c r="U1193" s="247">
        <v>14.94</v>
      </c>
    </row>
    <row r="1194" spans="2:21">
      <c r="B1194" s="209" t="s">
        <v>2363</v>
      </c>
      <c r="C1194" s="209"/>
      <c r="D1194" s="209"/>
      <c r="E1194" s="209"/>
      <c r="F1194" s="209"/>
      <c r="G1194" s="209"/>
      <c r="H1194" s="209"/>
      <c r="I1194" s="246" t="s">
        <v>3037</v>
      </c>
      <c r="J1194" s="246"/>
      <c r="K1194" s="246"/>
      <c r="L1194" s="246" t="s">
        <v>3035</v>
      </c>
      <c r="M1194" s="246"/>
      <c r="N1194" s="246"/>
      <c r="O1194" s="246"/>
      <c r="P1194" s="246"/>
      <c r="R1194" s="214" t="s">
        <v>3038</v>
      </c>
      <c r="S1194" s="214"/>
      <c r="T1194" s="214"/>
      <c r="U1194" s="247">
        <v>399</v>
      </c>
    </row>
    <row r="1195" spans="2:21">
      <c r="R1195" s="214"/>
      <c r="S1195" s="214"/>
      <c r="T1195" s="214"/>
    </row>
    <row r="1196" spans="2:21">
      <c r="B1196" s="209" t="s">
        <v>2363</v>
      </c>
      <c r="C1196" s="209"/>
      <c r="D1196" s="209"/>
      <c r="E1196" s="209"/>
      <c r="F1196" s="209"/>
      <c r="G1196" s="209"/>
      <c r="H1196" s="209"/>
      <c r="I1196" s="246" t="s">
        <v>3037</v>
      </c>
      <c r="J1196" s="246"/>
      <c r="K1196" s="246"/>
      <c r="L1196" s="246" t="s">
        <v>3035</v>
      </c>
      <c r="M1196" s="246"/>
      <c r="N1196" s="246"/>
      <c r="O1196" s="246"/>
      <c r="P1196" s="246"/>
      <c r="R1196" s="214" t="s">
        <v>3038</v>
      </c>
      <c r="S1196" s="214"/>
      <c r="T1196" s="214"/>
      <c r="U1196" s="247">
        <v>399</v>
      </c>
    </row>
    <row r="1197" spans="2:21">
      <c r="R1197" s="214"/>
      <c r="S1197" s="214"/>
      <c r="T1197" s="214"/>
    </row>
    <row r="1198" spans="2:21">
      <c r="B1198" s="209" t="s">
        <v>2336</v>
      </c>
      <c r="C1198" s="209"/>
      <c r="D1198" s="209"/>
      <c r="E1198" s="209"/>
      <c r="F1198" s="209"/>
      <c r="G1198" s="209"/>
      <c r="H1198" s="209"/>
      <c r="I1198" s="246" t="s">
        <v>3037</v>
      </c>
      <c r="J1198" s="246"/>
      <c r="K1198" s="246"/>
      <c r="L1198" s="246" t="s">
        <v>3035</v>
      </c>
      <c r="M1198" s="246"/>
      <c r="N1198" s="246"/>
      <c r="O1198" s="246"/>
      <c r="P1198" s="246"/>
      <c r="R1198" s="214" t="s">
        <v>3036</v>
      </c>
      <c r="S1198" s="214"/>
      <c r="T1198" s="214"/>
      <c r="U1198" s="247">
        <v>399</v>
      </c>
    </row>
    <row r="1199" spans="2:21">
      <c r="R1199" s="214"/>
      <c r="S1199" s="214"/>
      <c r="T1199" s="214"/>
    </row>
    <row r="1200" spans="2:21">
      <c r="B1200" s="209" t="s">
        <v>2336</v>
      </c>
      <c r="C1200" s="209"/>
      <c r="D1200" s="209"/>
      <c r="E1200" s="209"/>
      <c r="F1200" s="209"/>
      <c r="G1200" s="209"/>
      <c r="H1200" s="209"/>
      <c r="I1200" s="246" t="s">
        <v>3037</v>
      </c>
      <c r="J1200" s="246"/>
      <c r="K1200" s="246"/>
      <c r="L1200" s="246" t="s">
        <v>3035</v>
      </c>
      <c r="M1200" s="246"/>
      <c r="N1200" s="246"/>
      <c r="O1200" s="246"/>
      <c r="P1200" s="246"/>
      <c r="R1200" s="214" t="s">
        <v>3036</v>
      </c>
      <c r="S1200" s="214"/>
      <c r="T1200" s="214"/>
      <c r="U1200" s="247">
        <v>399</v>
      </c>
    </row>
    <row r="1201" spans="2:21">
      <c r="R1201" s="214"/>
      <c r="S1201" s="214"/>
      <c r="T1201" s="214"/>
    </row>
    <row r="1202" spans="2:21">
      <c r="B1202" s="209" t="s">
        <v>2336</v>
      </c>
      <c r="C1202" s="209"/>
      <c r="D1202" s="209"/>
      <c r="E1202" s="209"/>
      <c r="F1202" s="209"/>
      <c r="G1202" s="209"/>
      <c r="H1202" s="209"/>
      <c r="I1202" s="246" t="s">
        <v>3037</v>
      </c>
      <c r="J1202" s="246"/>
      <c r="K1202" s="246"/>
      <c r="L1202" s="246" t="s">
        <v>3035</v>
      </c>
      <c r="M1202" s="246"/>
      <c r="N1202" s="246"/>
      <c r="O1202" s="246"/>
      <c r="P1202" s="246"/>
      <c r="R1202" s="214" t="s">
        <v>3036</v>
      </c>
      <c r="S1202" s="214"/>
      <c r="T1202" s="214"/>
      <c r="U1202" s="247">
        <v>399</v>
      </c>
    </row>
    <row r="1203" spans="2:21">
      <c r="R1203" s="214"/>
      <c r="S1203" s="214"/>
      <c r="T1203" s="214"/>
    </row>
    <row r="1204" spans="2:21">
      <c r="B1204" s="209" t="s">
        <v>2336</v>
      </c>
      <c r="C1204" s="209"/>
      <c r="D1204" s="209"/>
      <c r="E1204" s="209"/>
      <c r="F1204" s="209"/>
      <c r="G1204" s="209"/>
      <c r="H1204" s="209"/>
      <c r="I1204" s="246" t="s">
        <v>3037</v>
      </c>
      <c r="J1204" s="246"/>
      <c r="K1204" s="246"/>
      <c r="L1204" s="246" t="s">
        <v>3035</v>
      </c>
      <c r="M1204" s="246"/>
      <c r="N1204" s="246"/>
      <c r="O1204" s="246"/>
      <c r="P1204" s="246"/>
      <c r="R1204" s="214" t="s">
        <v>3036</v>
      </c>
      <c r="S1204" s="214"/>
      <c r="T1204" s="214"/>
      <c r="U1204" s="247">
        <v>399</v>
      </c>
    </row>
    <row r="1205" spans="2:21">
      <c r="R1205" s="214"/>
      <c r="S1205" s="214"/>
      <c r="T1205" s="214"/>
    </row>
    <row r="1206" spans="2:21">
      <c r="B1206" s="209" t="s">
        <v>2336</v>
      </c>
      <c r="C1206" s="209"/>
      <c r="D1206" s="209"/>
      <c r="E1206" s="209"/>
      <c r="F1206" s="209"/>
      <c r="G1206" s="209"/>
      <c r="H1206" s="209"/>
      <c r="I1206" s="246" t="s">
        <v>3037</v>
      </c>
      <c r="J1206" s="246"/>
      <c r="K1206" s="246"/>
      <c r="L1206" s="246" t="s">
        <v>3035</v>
      </c>
      <c r="M1206" s="246"/>
      <c r="N1206" s="246"/>
      <c r="O1206" s="246"/>
      <c r="P1206" s="246"/>
      <c r="R1206" s="214" t="s">
        <v>3036</v>
      </c>
      <c r="S1206" s="214"/>
      <c r="T1206" s="214"/>
      <c r="U1206" s="247">
        <v>399</v>
      </c>
    </row>
    <row r="1207" spans="2:21">
      <c r="R1207" s="214"/>
      <c r="S1207" s="214"/>
      <c r="T1207" s="214"/>
    </row>
    <row r="1208" spans="2:21">
      <c r="B1208" s="209" t="s">
        <v>2259</v>
      </c>
      <c r="C1208" s="209"/>
      <c r="D1208" s="209"/>
      <c r="E1208" s="209"/>
      <c r="F1208" s="209"/>
      <c r="G1208" s="209"/>
      <c r="H1208" s="209"/>
      <c r="I1208" s="246" t="s">
        <v>2428</v>
      </c>
      <c r="J1208" s="246"/>
      <c r="K1208" s="246"/>
      <c r="L1208" s="246" t="s">
        <v>2250</v>
      </c>
      <c r="M1208" s="246"/>
      <c r="N1208" s="246"/>
      <c r="O1208" s="246"/>
      <c r="P1208" s="246"/>
      <c r="R1208" s="246" t="s">
        <v>3043</v>
      </c>
      <c r="S1208" s="246"/>
      <c r="T1208" s="246"/>
      <c r="U1208" s="247">
        <v>131.94</v>
      </c>
    </row>
    <row r="1209" spans="2:21">
      <c r="B1209" s="209" t="s">
        <v>2259</v>
      </c>
      <c r="C1209" s="209"/>
      <c r="D1209" s="209"/>
      <c r="E1209" s="209"/>
      <c r="F1209" s="209"/>
      <c r="G1209" s="209"/>
      <c r="H1209" s="209"/>
      <c r="I1209" s="246" t="s">
        <v>3037</v>
      </c>
      <c r="J1209" s="246"/>
      <c r="K1209" s="246"/>
      <c r="L1209" s="246" t="s">
        <v>3035</v>
      </c>
      <c r="M1209" s="246"/>
      <c r="N1209" s="246"/>
      <c r="O1209" s="246"/>
      <c r="P1209" s="246"/>
      <c r="R1209" s="214" t="s">
        <v>3036</v>
      </c>
      <c r="S1209" s="214"/>
      <c r="T1209" s="214"/>
      <c r="U1209" s="247">
        <v>399</v>
      </c>
    </row>
    <row r="1210" spans="2:21">
      <c r="R1210" s="214"/>
      <c r="S1210" s="214"/>
      <c r="T1210" s="214"/>
    </row>
    <row r="1211" spans="2:21">
      <c r="B1211" s="209" t="s">
        <v>2259</v>
      </c>
      <c r="C1211" s="209"/>
      <c r="D1211" s="209"/>
      <c r="E1211" s="209"/>
      <c r="F1211" s="209"/>
      <c r="G1211" s="209"/>
      <c r="H1211" s="209"/>
      <c r="I1211" s="246" t="s">
        <v>3041</v>
      </c>
      <c r="J1211" s="246"/>
      <c r="K1211" s="246"/>
      <c r="L1211" s="246" t="s">
        <v>2250</v>
      </c>
      <c r="M1211" s="246"/>
      <c r="N1211" s="246"/>
      <c r="O1211" s="246"/>
      <c r="P1211" s="246"/>
      <c r="R1211" s="246" t="s">
        <v>3044</v>
      </c>
      <c r="S1211" s="246"/>
      <c r="T1211" s="246"/>
      <c r="U1211" s="247">
        <v>10.56</v>
      </c>
    </row>
    <row r="1212" spans="2:21">
      <c r="B1212" s="209" t="s">
        <v>2259</v>
      </c>
      <c r="C1212" s="209"/>
      <c r="D1212" s="209"/>
      <c r="E1212" s="209"/>
      <c r="F1212" s="209"/>
      <c r="G1212" s="209"/>
      <c r="H1212" s="209"/>
      <c r="I1212" s="246" t="s">
        <v>3037</v>
      </c>
      <c r="J1212" s="246"/>
      <c r="K1212" s="246"/>
      <c r="L1212" s="246" t="s">
        <v>3035</v>
      </c>
      <c r="M1212" s="246"/>
      <c r="N1212" s="246"/>
      <c r="O1212" s="246"/>
      <c r="P1212" s="246"/>
      <c r="R1212" s="214" t="s">
        <v>3036</v>
      </c>
      <c r="S1212" s="214"/>
      <c r="T1212" s="214"/>
      <c r="U1212" s="247">
        <v>399</v>
      </c>
    </row>
    <row r="1213" spans="2:21">
      <c r="R1213" s="214"/>
      <c r="S1213" s="214"/>
      <c r="T1213" s="214"/>
    </row>
    <row r="1214" spans="2:21">
      <c r="B1214" s="209" t="s">
        <v>2261</v>
      </c>
      <c r="C1214" s="209"/>
      <c r="D1214" s="209"/>
      <c r="E1214" s="209"/>
      <c r="F1214" s="209"/>
      <c r="G1214" s="209"/>
      <c r="H1214" s="209"/>
      <c r="I1214" s="246" t="s">
        <v>2640</v>
      </c>
      <c r="J1214" s="246"/>
      <c r="K1214" s="246"/>
      <c r="L1214" s="246" t="s">
        <v>2299</v>
      </c>
      <c r="M1214" s="246"/>
      <c r="N1214" s="246"/>
      <c r="O1214" s="246"/>
      <c r="P1214" s="246"/>
      <c r="R1214" s="246" t="s">
        <v>3045</v>
      </c>
      <c r="S1214" s="246"/>
      <c r="T1214" s="246"/>
      <c r="U1214" s="247">
        <v>235</v>
      </c>
    </row>
    <row r="1215" spans="2:21" ht="6" customHeight="1"/>
    <row r="1216" spans="2:21">
      <c r="D1216" s="211" t="s">
        <v>2</v>
      </c>
      <c r="F1216" s="211" t="s">
        <v>2</v>
      </c>
      <c r="H1216" s="211" t="s">
        <v>2</v>
      </c>
      <c r="O1216" s="248" t="s">
        <v>3022</v>
      </c>
      <c r="P1216" s="248"/>
      <c r="Q1216" s="248"/>
      <c r="R1216" s="248"/>
      <c r="S1216" s="248"/>
      <c r="U1216" s="249">
        <v>8720.5499999999993</v>
      </c>
    </row>
    <row r="1217" spans="1:22" ht="43.5" customHeight="1"/>
    <row r="1218" spans="1:22" ht="11.25" customHeight="1"/>
    <row r="1219" spans="1:22" ht="13.5" customHeight="1">
      <c r="A1219" s="214" t="s">
        <v>2303</v>
      </c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214"/>
      <c r="L1219" s="214"/>
      <c r="M1219" s="214"/>
      <c r="P1219" s="215" t="s">
        <v>3046</v>
      </c>
      <c r="Q1219" s="215"/>
      <c r="R1219" s="215"/>
      <c r="S1219" s="215"/>
      <c r="T1219" s="215"/>
      <c r="U1219" s="215"/>
      <c r="V1219" s="215"/>
    </row>
    <row r="1220" spans="1:22" ht="20.25" customHeight="1">
      <c r="A1220" s="250" t="s">
        <v>2305</v>
      </c>
      <c r="B1220" s="250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0"/>
      <c r="R1220" s="250"/>
      <c r="S1220" s="250"/>
      <c r="T1220" s="250"/>
      <c r="U1220" s="250"/>
    </row>
    <row r="1221" spans="1:22" ht="7.5" customHeight="1"/>
    <row r="1222" spans="1:22">
      <c r="A1222" s="245" t="s">
        <v>3047</v>
      </c>
      <c r="B1222" s="245"/>
      <c r="C1222" s="245"/>
      <c r="D1222" s="245"/>
      <c r="E1222" s="245"/>
      <c r="F1222" s="245"/>
      <c r="G1222" s="245"/>
      <c r="H1222" s="245"/>
      <c r="I1222" s="245"/>
      <c r="J1222" s="245"/>
      <c r="K1222" s="245"/>
      <c r="L1222" s="245"/>
    </row>
    <row r="1223" spans="1:22" ht="6" customHeight="1"/>
    <row r="1224" spans="1:22">
      <c r="B1224" s="209" t="s">
        <v>2256</v>
      </c>
      <c r="C1224" s="209"/>
      <c r="D1224" s="209"/>
      <c r="E1224" s="209"/>
      <c r="F1224" s="209"/>
      <c r="G1224" s="209"/>
      <c r="H1224" s="209"/>
      <c r="I1224" s="246" t="s">
        <v>2285</v>
      </c>
      <c r="J1224" s="246"/>
      <c r="K1224" s="246"/>
      <c r="L1224" s="246" t="s">
        <v>2235</v>
      </c>
      <c r="M1224" s="246"/>
      <c r="N1224" s="246"/>
      <c r="O1224" s="246"/>
      <c r="P1224" s="246"/>
      <c r="R1224" s="214" t="s">
        <v>3048</v>
      </c>
      <c r="S1224" s="214"/>
      <c r="T1224" s="214"/>
      <c r="U1224" s="247">
        <v>39.979999999999997</v>
      </c>
    </row>
    <row r="1225" spans="1:22">
      <c r="R1225" s="214"/>
      <c r="S1225" s="214"/>
      <c r="T1225" s="214"/>
    </row>
    <row r="1226" spans="1:22">
      <c r="B1226" s="209" t="s">
        <v>2372</v>
      </c>
      <c r="C1226" s="209"/>
      <c r="D1226" s="209"/>
      <c r="E1226" s="209"/>
      <c r="F1226" s="209"/>
      <c r="G1226" s="209"/>
      <c r="H1226" s="209"/>
      <c r="I1226" s="246" t="s">
        <v>3049</v>
      </c>
      <c r="J1226" s="246"/>
      <c r="K1226" s="246"/>
      <c r="L1226" s="246" t="s">
        <v>2588</v>
      </c>
      <c r="M1226" s="246"/>
      <c r="N1226" s="246"/>
      <c r="O1226" s="246"/>
      <c r="P1226" s="246"/>
      <c r="R1226" s="214" t="s">
        <v>3050</v>
      </c>
      <c r="S1226" s="214"/>
      <c r="T1226" s="214"/>
      <c r="U1226" s="247">
        <v>840</v>
      </c>
    </row>
    <row r="1227" spans="1:22">
      <c r="R1227" s="214"/>
      <c r="S1227" s="214"/>
      <c r="T1227" s="214"/>
    </row>
    <row r="1228" spans="1:22" ht="6" customHeight="1"/>
    <row r="1229" spans="1:22">
      <c r="D1229" s="211" t="s">
        <v>2</v>
      </c>
      <c r="F1229" s="211" t="s">
        <v>2</v>
      </c>
      <c r="H1229" s="211" t="s">
        <v>2</v>
      </c>
      <c r="O1229" s="248" t="s">
        <v>3047</v>
      </c>
      <c r="P1229" s="248"/>
      <c r="Q1229" s="248"/>
      <c r="R1229" s="248"/>
      <c r="S1229" s="248"/>
      <c r="U1229" s="249">
        <v>879.98</v>
      </c>
    </row>
    <row r="1230" spans="1:22">
      <c r="A1230" s="245" t="s">
        <v>3051</v>
      </c>
      <c r="B1230" s="245"/>
      <c r="C1230" s="245"/>
      <c r="D1230" s="245"/>
      <c r="E1230" s="245"/>
      <c r="F1230" s="245"/>
      <c r="G1230" s="245"/>
      <c r="H1230" s="245"/>
      <c r="I1230" s="245"/>
      <c r="J1230" s="245"/>
      <c r="K1230" s="245"/>
      <c r="L1230" s="245"/>
    </row>
    <row r="1231" spans="1:22" ht="6" customHeight="1"/>
    <row r="1232" spans="1:22">
      <c r="B1232" s="209" t="s">
        <v>2307</v>
      </c>
      <c r="C1232" s="209"/>
      <c r="D1232" s="209"/>
      <c r="E1232" s="209"/>
      <c r="F1232" s="209"/>
      <c r="G1232" s="209"/>
      <c r="H1232" s="209"/>
      <c r="I1232" s="246" t="s">
        <v>2640</v>
      </c>
      <c r="J1232" s="246"/>
      <c r="K1232" s="246"/>
      <c r="L1232" s="246" t="s">
        <v>2299</v>
      </c>
      <c r="M1232" s="246"/>
      <c r="N1232" s="246"/>
      <c r="O1232" s="246"/>
      <c r="P1232" s="246"/>
      <c r="R1232" s="214" t="s">
        <v>3052</v>
      </c>
      <c r="S1232" s="214"/>
      <c r="T1232" s="214"/>
      <c r="U1232" s="247">
        <v>278</v>
      </c>
    </row>
    <row r="1233" spans="1:21">
      <c r="R1233" s="214"/>
      <c r="S1233" s="214"/>
      <c r="T1233" s="214"/>
    </row>
    <row r="1234" spans="1:21">
      <c r="B1234" s="209" t="s">
        <v>2243</v>
      </c>
      <c r="C1234" s="209"/>
      <c r="D1234" s="209"/>
      <c r="E1234" s="209"/>
      <c r="F1234" s="209"/>
      <c r="G1234" s="209"/>
      <c r="H1234" s="209"/>
      <c r="I1234" s="246" t="s">
        <v>3053</v>
      </c>
      <c r="J1234" s="246"/>
      <c r="K1234" s="246"/>
      <c r="L1234" s="246" t="s">
        <v>2521</v>
      </c>
      <c r="M1234" s="246"/>
      <c r="N1234" s="246"/>
      <c r="O1234" s="246"/>
      <c r="P1234" s="246"/>
      <c r="R1234" s="246" t="s">
        <v>3054</v>
      </c>
      <c r="S1234" s="246"/>
      <c r="T1234" s="246"/>
      <c r="U1234" s="247">
        <v>169.99</v>
      </c>
    </row>
    <row r="1235" spans="1:21">
      <c r="B1235" s="209" t="s">
        <v>2259</v>
      </c>
      <c r="C1235" s="209"/>
      <c r="D1235" s="209"/>
      <c r="E1235" s="209"/>
      <c r="F1235" s="209"/>
      <c r="G1235" s="209"/>
      <c r="H1235" s="209"/>
      <c r="I1235" s="246" t="s">
        <v>2592</v>
      </c>
      <c r="J1235" s="246"/>
      <c r="K1235" s="246"/>
      <c r="L1235" s="246" t="s">
        <v>2250</v>
      </c>
      <c r="M1235" s="246"/>
      <c r="N1235" s="246"/>
      <c r="O1235" s="246"/>
      <c r="P1235" s="246"/>
      <c r="R1235" s="214" t="s">
        <v>3055</v>
      </c>
      <c r="S1235" s="214"/>
      <c r="T1235" s="214"/>
      <c r="U1235" s="247">
        <v>1481.76</v>
      </c>
    </row>
    <row r="1236" spans="1:21">
      <c r="R1236" s="214"/>
      <c r="S1236" s="214"/>
      <c r="T1236" s="214"/>
    </row>
    <row r="1237" spans="1:21">
      <c r="B1237" s="209" t="s">
        <v>2372</v>
      </c>
      <c r="C1237" s="209"/>
      <c r="D1237" s="209"/>
      <c r="E1237" s="209"/>
      <c r="F1237" s="209"/>
      <c r="G1237" s="209"/>
      <c r="H1237" s="209"/>
      <c r="I1237" s="246" t="s">
        <v>2604</v>
      </c>
      <c r="J1237" s="246"/>
      <c r="K1237" s="246"/>
      <c r="L1237" s="246" t="s">
        <v>2328</v>
      </c>
      <c r="M1237" s="246"/>
      <c r="N1237" s="246"/>
      <c r="O1237" s="246"/>
      <c r="P1237" s="246"/>
      <c r="R1237" s="214" t="s">
        <v>3056</v>
      </c>
      <c r="S1237" s="214"/>
      <c r="T1237" s="214"/>
      <c r="U1237" s="247">
        <v>16</v>
      </c>
    </row>
    <row r="1238" spans="1:21">
      <c r="R1238" s="214"/>
      <c r="S1238" s="214"/>
      <c r="T1238" s="214"/>
    </row>
    <row r="1239" spans="1:21">
      <c r="B1239" s="209" t="s">
        <v>2264</v>
      </c>
      <c r="C1239" s="209"/>
      <c r="D1239" s="209"/>
      <c r="E1239" s="209"/>
      <c r="F1239" s="209"/>
      <c r="G1239" s="209"/>
      <c r="H1239" s="209"/>
      <c r="I1239" s="246" t="s">
        <v>3057</v>
      </c>
      <c r="J1239" s="246"/>
      <c r="K1239" s="246"/>
      <c r="L1239" s="246" t="s">
        <v>2250</v>
      </c>
      <c r="M1239" s="246"/>
      <c r="N1239" s="246"/>
      <c r="O1239" s="246"/>
      <c r="P1239" s="246"/>
      <c r="R1239" s="246" t="s">
        <v>3058</v>
      </c>
      <c r="S1239" s="246"/>
      <c r="T1239" s="246"/>
      <c r="U1239" s="247">
        <v>22.99</v>
      </c>
    </row>
    <row r="1240" spans="1:21" ht="6" customHeight="1"/>
    <row r="1241" spans="1:21">
      <c r="D1241" s="211" t="s">
        <v>2</v>
      </c>
      <c r="F1241" s="211" t="s">
        <v>2</v>
      </c>
      <c r="H1241" s="211" t="s">
        <v>2</v>
      </c>
      <c r="O1241" s="248" t="s">
        <v>3051</v>
      </c>
      <c r="P1241" s="248"/>
      <c r="Q1241" s="248"/>
      <c r="R1241" s="248"/>
      <c r="S1241" s="248"/>
      <c r="U1241" s="249">
        <v>1968.74</v>
      </c>
    </row>
    <row r="1242" spans="1:21">
      <c r="A1242" s="245" t="s">
        <v>3059</v>
      </c>
      <c r="B1242" s="245"/>
      <c r="C1242" s="245"/>
      <c r="D1242" s="245"/>
      <c r="E1242" s="245"/>
      <c r="F1242" s="245"/>
      <c r="G1242" s="245"/>
      <c r="H1242" s="245"/>
      <c r="I1242" s="245"/>
      <c r="J1242" s="245"/>
      <c r="K1242" s="245"/>
      <c r="L1242" s="245"/>
    </row>
    <row r="1243" spans="1:21" ht="6" customHeight="1"/>
    <row r="1244" spans="1:21">
      <c r="B1244" s="209" t="s">
        <v>2241</v>
      </c>
      <c r="C1244" s="209"/>
      <c r="D1244" s="209"/>
      <c r="E1244" s="209"/>
      <c r="F1244" s="209"/>
      <c r="G1244" s="209"/>
      <c r="H1244" s="209"/>
      <c r="I1244" s="246" t="s">
        <v>3060</v>
      </c>
      <c r="J1244" s="246"/>
      <c r="K1244" s="246"/>
      <c r="L1244" s="246" t="s">
        <v>2247</v>
      </c>
      <c r="M1244" s="246"/>
      <c r="N1244" s="246"/>
      <c r="O1244" s="246"/>
      <c r="P1244" s="246"/>
      <c r="R1244" s="214" t="s">
        <v>3061</v>
      </c>
      <c r="S1244" s="214"/>
      <c r="T1244" s="214"/>
      <c r="U1244" s="247">
        <v>28.27</v>
      </c>
    </row>
    <row r="1245" spans="1:21">
      <c r="R1245" s="214"/>
      <c r="S1245" s="214"/>
      <c r="T1245" s="214"/>
    </row>
    <row r="1246" spans="1:21">
      <c r="B1246" s="209" t="s">
        <v>2256</v>
      </c>
      <c r="C1246" s="209"/>
      <c r="D1246" s="209"/>
      <c r="E1246" s="209"/>
      <c r="F1246" s="209"/>
      <c r="G1246" s="209"/>
      <c r="H1246" s="209"/>
      <c r="I1246" s="246" t="s">
        <v>3062</v>
      </c>
      <c r="J1246" s="246"/>
      <c r="K1246" s="246"/>
      <c r="L1246" s="246" t="s">
        <v>2295</v>
      </c>
      <c r="M1246" s="246"/>
      <c r="N1246" s="246"/>
      <c r="O1246" s="246"/>
      <c r="P1246" s="246"/>
      <c r="R1246" s="214" t="s">
        <v>3063</v>
      </c>
      <c r="S1246" s="214"/>
      <c r="T1246" s="214"/>
      <c r="U1246" s="247">
        <v>63.91</v>
      </c>
    </row>
    <row r="1247" spans="1:21">
      <c r="R1247" s="214"/>
      <c r="S1247" s="214"/>
      <c r="T1247" s="214"/>
    </row>
    <row r="1248" spans="1:21">
      <c r="B1248" s="209" t="s">
        <v>2378</v>
      </c>
      <c r="C1248" s="209"/>
      <c r="D1248" s="209"/>
      <c r="E1248" s="209"/>
      <c r="F1248" s="209"/>
      <c r="G1248" s="209"/>
      <c r="H1248" s="209"/>
      <c r="I1248" s="246" t="s">
        <v>3064</v>
      </c>
      <c r="J1248" s="246"/>
      <c r="K1248" s="246"/>
      <c r="L1248" s="246" t="s">
        <v>3065</v>
      </c>
      <c r="M1248" s="246"/>
      <c r="N1248" s="246"/>
      <c r="O1248" s="246"/>
      <c r="P1248" s="246"/>
      <c r="R1248" s="246" t="s">
        <v>3066</v>
      </c>
      <c r="S1248" s="246"/>
      <c r="T1248" s="246"/>
      <c r="U1248" s="247">
        <v>106.1</v>
      </c>
    </row>
    <row r="1249" spans="1:21" ht="6" customHeight="1"/>
    <row r="1250" spans="1:21">
      <c r="D1250" s="211" t="s">
        <v>2</v>
      </c>
      <c r="F1250" s="211" t="s">
        <v>2</v>
      </c>
      <c r="H1250" s="211" t="s">
        <v>2</v>
      </c>
      <c r="O1250" s="248" t="s">
        <v>3059</v>
      </c>
      <c r="P1250" s="248"/>
      <c r="Q1250" s="248"/>
      <c r="R1250" s="248"/>
      <c r="S1250" s="248"/>
      <c r="U1250" s="249">
        <v>198.28</v>
      </c>
    </row>
    <row r="1251" spans="1:21">
      <c r="A1251" s="245" t="s">
        <v>3067</v>
      </c>
      <c r="B1251" s="245"/>
      <c r="C1251" s="245"/>
      <c r="D1251" s="245"/>
      <c r="E1251" s="245"/>
      <c r="F1251" s="245"/>
      <c r="G1251" s="245"/>
      <c r="H1251" s="245"/>
      <c r="I1251" s="245"/>
      <c r="J1251" s="245"/>
      <c r="K1251" s="245"/>
      <c r="L1251" s="245"/>
    </row>
    <row r="1252" spans="1:21" ht="6" customHeight="1"/>
    <row r="1253" spans="1:21">
      <c r="B1253" s="209" t="s">
        <v>2233</v>
      </c>
      <c r="C1253" s="209"/>
      <c r="D1253" s="209"/>
      <c r="E1253" s="209"/>
      <c r="F1253" s="209"/>
      <c r="G1253" s="209"/>
      <c r="H1253" s="209"/>
      <c r="I1253" s="246" t="s">
        <v>3068</v>
      </c>
      <c r="J1253" s="246"/>
      <c r="K1253" s="246"/>
      <c r="L1253" s="246" t="s">
        <v>2388</v>
      </c>
      <c r="M1253" s="246"/>
      <c r="N1253" s="246"/>
      <c r="O1253" s="246"/>
      <c r="P1253" s="246"/>
      <c r="R1253" s="214" t="s">
        <v>3069</v>
      </c>
      <c r="S1253" s="214"/>
      <c r="T1253" s="214"/>
      <c r="U1253" s="247">
        <v>90</v>
      </c>
    </row>
    <row r="1254" spans="1:21">
      <c r="R1254" s="214"/>
      <c r="S1254" s="214"/>
      <c r="T1254" s="214"/>
    </row>
    <row r="1255" spans="1:21">
      <c r="B1255" s="209" t="s">
        <v>2275</v>
      </c>
      <c r="C1255" s="209"/>
      <c r="D1255" s="209"/>
      <c r="E1255" s="209"/>
      <c r="F1255" s="209"/>
      <c r="G1255" s="209"/>
      <c r="H1255" s="209"/>
      <c r="I1255" s="246" t="s">
        <v>2547</v>
      </c>
      <c r="J1255" s="246"/>
      <c r="K1255" s="246"/>
      <c r="L1255" s="246" t="s">
        <v>2273</v>
      </c>
      <c r="M1255" s="246"/>
      <c r="N1255" s="246"/>
      <c r="O1255" s="246"/>
      <c r="P1255" s="246"/>
      <c r="R1255" s="214" t="s">
        <v>3070</v>
      </c>
      <c r="S1255" s="214"/>
      <c r="T1255" s="214"/>
      <c r="U1255" s="247">
        <v>175</v>
      </c>
    </row>
    <row r="1256" spans="1:21">
      <c r="R1256" s="214"/>
      <c r="S1256" s="214"/>
      <c r="T1256" s="214"/>
    </row>
    <row r="1257" spans="1:21">
      <c r="B1257" s="209" t="s">
        <v>2241</v>
      </c>
      <c r="C1257" s="209"/>
      <c r="D1257" s="209"/>
      <c r="E1257" s="209"/>
      <c r="F1257" s="209"/>
      <c r="G1257" s="209"/>
      <c r="H1257" s="209"/>
      <c r="I1257" s="246" t="s">
        <v>3071</v>
      </c>
      <c r="J1257" s="246"/>
      <c r="K1257" s="246"/>
      <c r="L1257" s="246" t="s">
        <v>2346</v>
      </c>
      <c r="M1257" s="246"/>
      <c r="N1257" s="246"/>
      <c r="O1257" s="246"/>
      <c r="P1257" s="246"/>
      <c r="R1257" s="246" t="s">
        <v>3072</v>
      </c>
      <c r="S1257" s="246"/>
      <c r="T1257" s="246"/>
      <c r="U1257" s="247">
        <v>202.5</v>
      </c>
    </row>
    <row r="1258" spans="1:21">
      <c r="B1258" s="209" t="s">
        <v>2243</v>
      </c>
      <c r="C1258" s="209"/>
      <c r="D1258" s="209"/>
      <c r="E1258" s="209"/>
      <c r="F1258" s="209"/>
      <c r="G1258" s="209"/>
      <c r="H1258" s="209"/>
      <c r="I1258" s="246" t="s">
        <v>2558</v>
      </c>
      <c r="J1258" s="246"/>
      <c r="K1258" s="246"/>
      <c r="L1258" s="246" t="s">
        <v>2346</v>
      </c>
      <c r="M1258" s="246"/>
      <c r="N1258" s="246"/>
      <c r="O1258" s="246"/>
      <c r="P1258" s="246"/>
      <c r="R1258" s="246" t="s">
        <v>3072</v>
      </c>
      <c r="S1258" s="246"/>
      <c r="T1258" s="246"/>
      <c r="U1258" s="247">
        <v>140</v>
      </c>
    </row>
    <row r="1259" spans="1:21">
      <c r="B1259" s="209" t="s">
        <v>2283</v>
      </c>
      <c r="C1259" s="209"/>
      <c r="D1259" s="209"/>
      <c r="E1259" s="209"/>
      <c r="F1259" s="209"/>
      <c r="G1259" s="209"/>
      <c r="H1259" s="209"/>
      <c r="I1259" s="246" t="s">
        <v>2547</v>
      </c>
      <c r="J1259" s="246"/>
      <c r="K1259" s="246"/>
      <c r="L1259" s="246" t="s">
        <v>2366</v>
      </c>
      <c r="M1259" s="246"/>
      <c r="N1259" s="246"/>
      <c r="O1259" s="246"/>
      <c r="P1259" s="246"/>
      <c r="R1259" s="214" t="s">
        <v>3073</v>
      </c>
      <c r="S1259" s="214"/>
      <c r="T1259" s="214"/>
      <c r="U1259" s="247">
        <v>175</v>
      </c>
    </row>
    <row r="1260" spans="1:21">
      <c r="R1260" s="214"/>
      <c r="S1260" s="214"/>
      <c r="T1260" s="214"/>
    </row>
    <row r="1261" spans="1:21">
      <c r="B1261" s="209" t="s">
        <v>2287</v>
      </c>
      <c r="C1261" s="209"/>
      <c r="D1261" s="209"/>
      <c r="E1261" s="209"/>
      <c r="F1261" s="209"/>
      <c r="G1261" s="209"/>
      <c r="H1261" s="209"/>
      <c r="I1261" s="246" t="s">
        <v>3074</v>
      </c>
      <c r="J1261" s="246"/>
      <c r="K1261" s="246"/>
      <c r="L1261" s="246" t="s">
        <v>2388</v>
      </c>
      <c r="M1261" s="246"/>
      <c r="N1261" s="246"/>
      <c r="O1261" s="246"/>
      <c r="P1261" s="246"/>
      <c r="R1261" s="214" t="s">
        <v>3075</v>
      </c>
      <c r="S1261" s="214"/>
      <c r="T1261" s="214"/>
      <c r="U1261" s="247">
        <v>175.5</v>
      </c>
    </row>
    <row r="1262" spans="1:21">
      <c r="R1262" s="214"/>
      <c r="S1262" s="214"/>
      <c r="T1262" s="214"/>
    </row>
    <row r="1263" spans="1:21">
      <c r="B1263" s="209" t="s">
        <v>2362</v>
      </c>
      <c r="C1263" s="209"/>
      <c r="D1263" s="209"/>
      <c r="E1263" s="209"/>
      <c r="F1263" s="209"/>
      <c r="G1263" s="209"/>
      <c r="H1263" s="209"/>
      <c r="I1263" s="246" t="s">
        <v>2560</v>
      </c>
      <c r="J1263" s="246"/>
      <c r="K1263" s="246"/>
      <c r="L1263" s="246" t="s">
        <v>2273</v>
      </c>
      <c r="M1263" s="246"/>
      <c r="N1263" s="246"/>
      <c r="O1263" s="246"/>
      <c r="P1263" s="246"/>
      <c r="R1263" s="246" t="s">
        <v>3076</v>
      </c>
      <c r="S1263" s="246"/>
      <c r="T1263" s="246"/>
      <c r="U1263" s="247">
        <v>170</v>
      </c>
    </row>
    <row r="1264" spans="1:21">
      <c r="B1264" s="209" t="s">
        <v>2264</v>
      </c>
      <c r="C1264" s="209"/>
      <c r="D1264" s="209"/>
      <c r="E1264" s="209"/>
      <c r="F1264" s="209"/>
      <c r="G1264" s="209"/>
      <c r="H1264" s="209"/>
      <c r="I1264" s="246" t="s">
        <v>2547</v>
      </c>
      <c r="J1264" s="246"/>
      <c r="K1264" s="246"/>
      <c r="L1264" s="246" t="s">
        <v>2388</v>
      </c>
      <c r="M1264" s="246"/>
      <c r="N1264" s="246"/>
      <c r="O1264" s="246"/>
      <c r="P1264" s="246"/>
      <c r="R1264" s="246" t="s">
        <v>3077</v>
      </c>
      <c r="S1264" s="246"/>
      <c r="T1264" s="246"/>
      <c r="U1264" s="247">
        <v>135</v>
      </c>
    </row>
    <row r="1265" spans="1:22">
      <c r="B1265" s="209" t="s">
        <v>2264</v>
      </c>
      <c r="C1265" s="209"/>
      <c r="D1265" s="209"/>
      <c r="E1265" s="209"/>
      <c r="F1265" s="209"/>
      <c r="G1265" s="209"/>
      <c r="H1265" s="209"/>
      <c r="I1265" s="246" t="s">
        <v>2547</v>
      </c>
      <c r="J1265" s="246"/>
      <c r="K1265" s="246"/>
      <c r="L1265" s="246" t="s">
        <v>2273</v>
      </c>
      <c r="M1265" s="246"/>
      <c r="N1265" s="246"/>
      <c r="O1265" s="246"/>
      <c r="P1265" s="246"/>
      <c r="R1265" s="214" t="s">
        <v>3078</v>
      </c>
      <c r="S1265" s="214"/>
      <c r="T1265" s="214"/>
      <c r="U1265" s="247">
        <v>645</v>
      </c>
    </row>
    <row r="1266" spans="1:22">
      <c r="R1266" s="214"/>
      <c r="S1266" s="214"/>
      <c r="T1266" s="214"/>
    </row>
    <row r="1267" spans="1:22" ht="6" customHeight="1"/>
    <row r="1268" spans="1:22">
      <c r="D1268" s="211" t="s">
        <v>2</v>
      </c>
      <c r="F1268" s="211" t="s">
        <v>2</v>
      </c>
      <c r="H1268" s="211" t="s">
        <v>2</v>
      </c>
      <c r="O1268" s="248" t="s">
        <v>3067</v>
      </c>
      <c r="P1268" s="248"/>
      <c r="Q1268" s="248"/>
      <c r="R1268" s="248"/>
      <c r="S1268" s="248"/>
      <c r="U1268" s="249">
        <v>1908</v>
      </c>
    </row>
    <row r="1269" spans="1:22" ht="180" customHeight="1"/>
    <row r="1270" spans="1:22" ht="11.25" customHeight="1"/>
    <row r="1271" spans="1:22" ht="13.5" customHeight="1">
      <c r="A1271" s="214" t="s">
        <v>2303</v>
      </c>
      <c r="B1271" s="214"/>
      <c r="C1271" s="214"/>
      <c r="D1271" s="214"/>
      <c r="E1271" s="214"/>
      <c r="F1271" s="214"/>
      <c r="G1271" s="214"/>
      <c r="H1271" s="214"/>
      <c r="I1271" s="214"/>
      <c r="J1271" s="214"/>
      <c r="K1271" s="214"/>
      <c r="L1271" s="214"/>
      <c r="M1271" s="214"/>
      <c r="P1271" s="215" t="s">
        <v>3079</v>
      </c>
      <c r="Q1271" s="215"/>
      <c r="R1271" s="215"/>
      <c r="S1271" s="215"/>
      <c r="T1271" s="215"/>
      <c r="U1271" s="215"/>
      <c r="V1271" s="215"/>
    </row>
    <row r="1272" spans="1:22" ht="20.25" customHeight="1">
      <c r="A1272" s="250" t="s">
        <v>2305</v>
      </c>
      <c r="B1272" s="250"/>
      <c r="C1272" s="250"/>
      <c r="D1272" s="250"/>
      <c r="E1272" s="250"/>
      <c r="F1272" s="250"/>
      <c r="G1272" s="250"/>
      <c r="H1272" s="250"/>
      <c r="I1272" s="250"/>
      <c r="J1272" s="250"/>
      <c r="K1272" s="250"/>
      <c r="L1272" s="250"/>
      <c r="M1272" s="250"/>
      <c r="N1272" s="250"/>
      <c r="O1272" s="250"/>
      <c r="P1272" s="250"/>
      <c r="Q1272" s="250"/>
      <c r="R1272" s="250"/>
      <c r="S1272" s="250"/>
      <c r="T1272" s="250"/>
      <c r="U1272" s="250"/>
    </row>
    <row r="1273" spans="1:22" ht="7.5" customHeight="1"/>
    <row r="1274" spans="1:22">
      <c r="A1274" s="245" t="s">
        <v>3080</v>
      </c>
      <c r="B1274" s="245"/>
      <c r="C1274" s="245"/>
      <c r="D1274" s="245"/>
      <c r="E1274" s="245"/>
      <c r="F1274" s="245"/>
      <c r="G1274" s="245"/>
      <c r="H1274" s="245"/>
      <c r="I1274" s="245"/>
      <c r="J1274" s="245"/>
      <c r="K1274" s="245"/>
      <c r="L1274" s="245"/>
    </row>
    <row r="1275" spans="1:22" ht="6" customHeight="1"/>
    <row r="1276" spans="1:22">
      <c r="B1276" s="209" t="s">
        <v>2233</v>
      </c>
      <c r="C1276" s="209"/>
      <c r="D1276" s="209"/>
      <c r="E1276" s="209"/>
      <c r="F1276" s="209"/>
      <c r="G1276" s="209"/>
      <c r="H1276" s="209"/>
      <c r="I1276" s="246" t="s">
        <v>3081</v>
      </c>
      <c r="J1276" s="246"/>
      <c r="K1276" s="246"/>
      <c r="L1276" s="246" t="s">
        <v>2687</v>
      </c>
      <c r="M1276" s="246"/>
      <c r="N1276" s="246"/>
      <c r="O1276" s="246"/>
      <c r="P1276" s="246"/>
      <c r="R1276" s="246" t="s">
        <v>3082</v>
      </c>
      <c r="S1276" s="246"/>
      <c r="T1276" s="246"/>
      <c r="U1276" s="247">
        <v>78.84</v>
      </c>
    </row>
    <row r="1277" spans="1:22">
      <c r="B1277" s="209" t="s">
        <v>2239</v>
      </c>
      <c r="C1277" s="209"/>
      <c r="D1277" s="209"/>
      <c r="E1277" s="209"/>
      <c r="F1277" s="209"/>
      <c r="G1277" s="209"/>
      <c r="H1277" s="209"/>
      <c r="I1277" s="246" t="s">
        <v>3083</v>
      </c>
      <c r="J1277" s="246"/>
      <c r="K1277" s="246"/>
      <c r="L1277" s="246" t="s">
        <v>2388</v>
      </c>
      <c r="M1277" s="246"/>
      <c r="N1277" s="246"/>
      <c r="O1277" s="246"/>
      <c r="P1277" s="246"/>
      <c r="R1277" s="246" t="s">
        <v>3084</v>
      </c>
      <c r="S1277" s="246"/>
      <c r="T1277" s="246"/>
      <c r="U1277" s="247">
        <v>255</v>
      </c>
    </row>
    <row r="1278" spans="1:22">
      <c r="B1278" s="209" t="s">
        <v>2239</v>
      </c>
      <c r="C1278" s="209"/>
      <c r="D1278" s="209"/>
      <c r="E1278" s="209"/>
      <c r="F1278" s="209"/>
      <c r="G1278" s="209"/>
      <c r="H1278" s="209"/>
      <c r="I1278" s="246" t="s">
        <v>3083</v>
      </c>
      <c r="J1278" s="246"/>
      <c r="K1278" s="246"/>
      <c r="L1278" s="246" t="s">
        <v>2388</v>
      </c>
      <c r="M1278" s="246"/>
      <c r="N1278" s="246"/>
      <c r="O1278" s="246"/>
      <c r="P1278" s="246"/>
      <c r="R1278" s="246" t="s">
        <v>3085</v>
      </c>
      <c r="S1278" s="246"/>
      <c r="T1278" s="246"/>
      <c r="U1278" s="247">
        <v>255</v>
      </c>
    </row>
    <row r="1279" spans="1:22">
      <c r="B1279" s="209" t="s">
        <v>2239</v>
      </c>
      <c r="C1279" s="209"/>
      <c r="D1279" s="209"/>
      <c r="E1279" s="209"/>
      <c r="F1279" s="209"/>
      <c r="G1279" s="209"/>
      <c r="H1279" s="209"/>
      <c r="I1279" s="246" t="s">
        <v>3086</v>
      </c>
      <c r="J1279" s="246"/>
      <c r="K1279" s="246"/>
      <c r="L1279" s="246" t="s">
        <v>2400</v>
      </c>
      <c r="M1279" s="246"/>
      <c r="N1279" s="246"/>
      <c r="O1279" s="246"/>
      <c r="P1279" s="246"/>
      <c r="R1279" s="246" t="s">
        <v>3087</v>
      </c>
      <c r="S1279" s="246"/>
      <c r="T1279" s="246"/>
      <c r="U1279" s="247">
        <v>71</v>
      </c>
    </row>
    <row r="1280" spans="1:22">
      <c r="B1280" s="209" t="s">
        <v>2241</v>
      </c>
      <c r="C1280" s="209"/>
      <c r="D1280" s="209"/>
      <c r="E1280" s="209"/>
      <c r="F1280" s="209"/>
      <c r="G1280" s="209"/>
      <c r="H1280" s="209"/>
      <c r="I1280" s="246" t="s">
        <v>3088</v>
      </c>
      <c r="J1280" s="246"/>
      <c r="K1280" s="246"/>
      <c r="L1280" s="246" t="s">
        <v>2235</v>
      </c>
      <c r="M1280" s="246"/>
      <c r="N1280" s="246"/>
      <c r="O1280" s="246"/>
      <c r="P1280" s="246"/>
      <c r="R1280" s="246" t="s">
        <v>3089</v>
      </c>
      <c r="S1280" s="246"/>
      <c r="T1280" s="246"/>
      <c r="U1280" s="247">
        <v>42.55</v>
      </c>
    </row>
    <row r="1281" spans="2:21">
      <c r="B1281" s="209" t="s">
        <v>2283</v>
      </c>
      <c r="C1281" s="209"/>
      <c r="D1281" s="209"/>
      <c r="E1281" s="209"/>
      <c r="F1281" s="209"/>
      <c r="G1281" s="209"/>
      <c r="H1281" s="209"/>
      <c r="I1281" s="246" t="s">
        <v>3090</v>
      </c>
      <c r="J1281" s="246"/>
      <c r="K1281" s="246"/>
      <c r="L1281" s="246" t="s">
        <v>2295</v>
      </c>
      <c r="M1281" s="246"/>
      <c r="N1281" s="246"/>
      <c r="O1281" s="246"/>
      <c r="P1281" s="246"/>
      <c r="R1281" s="246" t="s">
        <v>3091</v>
      </c>
      <c r="S1281" s="246"/>
      <c r="T1281" s="246"/>
      <c r="U1281" s="247">
        <v>-9.4700000000000006</v>
      </c>
    </row>
    <row r="1282" spans="2:21">
      <c r="B1282" s="209" t="s">
        <v>2473</v>
      </c>
      <c r="C1282" s="209"/>
      <c r="D1282" s="209"/>
      <c r="E1282" s="209"/>
      <c r="F1282" s="209"/>
      <c r="G1282" s="209"/>
      <c r="H1282" s="209"/>
      <c r="I1282" s="246" t="s">
        <v>2319</v>
      </c>
      <c r="J1282" s="246"/>
      <c r="K1282" s="246"/>
      <c r="L1282" s="246" t="s">
        <v>2235</v>
      </c>
      <c r="M1282" s="246"/>
      <c r="N1282" s="246"/>
      <c r="O1282" s="246"/>
      <c r="P1282" s="246"/>
      <c r="R1282" s="246" t="s">
        <v>3092</v>
      </c>
      <c r="S1282" s="246"/>
      <c r="T1282" s="246"/>
      <c r="U1282" s="247">
        <v>122.35</v>
      </c>
    </row>
    <row r="1283" spans="2:21">
      <c r="B1283" s="209" t="s">
        <v>2362</v>
      </c>
      <c r="C1283" s="209"/>
      <c r="D1283" s="209"/>
      <c r="E1283" s="209"/>
      <c r="F1283" s="209"/>
      <c r="G1283" s="209"/>
      <c r="H1283" s="209"/>
      <c r="I1283" s="246" t="s">
        <v>2990</v>
      </c>
      <c r="J1283" s="246"/>
      <c r="K1283" s="246"/>
      <c r="L1283" s="246" t="s">
        <v>2687</v>
      </c>
      <c r="M1283" s="246"/>
      <c r="N1283" s="246"/>
      <c r="O1283" s="246"/>
      <c r="P1283" s="246"/>
      <c r="R1283" s="214" t="s">
        <v>3093</v>
      </c>
      <c r="S1283" s="214"/>
      <c r="T1283" s="214"/>
      <c r="U1283" s="247">
        <v>267.05</v>
      </c>
    </row>
    <row r="1284" spans="2:21">
      <c r="R1284" s="214"/>
      <c r="S1284" s="214"/>
      <c r="T1284" s="214"/>
    </row>
    <row r="1285" spans="2:21">
      <c r="B1285" s="209" t="s">
        <v>2362</v>
      </c>
      <c r="C1285" s="209"/>
      <c r="D1285" s="209"/>
      <c r="E1285" s="209"/>
      <c r="F1285" s="209"/>
      <c r="G1285" s="209"/>
      <c r="H1285" s="209"/>
      <c r="I1285" s="246" t="s">
        <v>2990</v>
      </c>
      <c r="J1285" s="246"/>
      <c r="K1285" s="246"/>
      <c r="L1285" s="246" t="s">
        <v>2687</v>
      </c>
      <c r="M1285" s="246"/>
      <c r="N1285" s="246"/>
      <c r="O1285" s="246"/>
      <c r="P1285" s="246"/>
      <c r="R1285" s="214" t="s">
        <v>3094</v>
      </c>
      <c r="S1285" s="214"/>
      <c r="T1285" s="214"/>
      <c r="U1285" s="247">
        <v>41.82</v>
      </c>
    </row>
    <row r="1286" spans="2:21">
      <c r="R1286" s="214"/>
      <c r="S1286" s="214"/>
      <c r="T1286" s="214"/>
    </row>
    <row r="1287" spans="2:21">
      <c r="B1287" s="209" t="s">
        <v>2362</v>
      </c>
      <c r="C1287" s="209"/>
      <c r="D1287" s="209"/>
      <c r="E1287" s="209"/>
      <c r="F1287" s="209"/>
      <c r="G1287" s="209"/>
      <c r="H1287" s="209"/>
      <c r="I1287" s="246" t="s">
        <v>3095</v>
      </c>
      <c r="J1287" s="246"/>
      <c r="K1287" s="246"/>
      <c r="L1287" s="246" t="s">
        <v>2687</v>
      </c>
      <c r="M1287" s="246"/>
      <c r="N1287" s="246"/>
      <c r="O1287" s="246"/>
      <c r="P1287" s="246"/>
      <c r="R1287" s="246" t="s">
        <v>3096</v>
      </c>
      <c r="S1287" s="246"/>
      <c r="T1287" s="246"/>
      <c r="U1287" s="247">
        <v>20.55</v>
      </c>
    </row>
    <row r="1288" spans="2:21">
      <c r="B1288" s="209" t="s">
        <v>2363</v>
      </c>
      <c r="C1288" s="209"/>
      <c r="D1288" s="209"/>
      <c r="E1288" s="209"/>
      <c r="F1288" s="209"/>
      <c r="G1288" s="209"/>
      <c r="H1288" s="209"/>
      <c r="I1288" s="246" t="s">
        <v>2897</v>
      </c>
      <c r="J1288" s="246"/>
      <c r="K1288" s="246"/>
      <c r="L1288" s="246" t="s">
        <v>2295</v>
      </c>
      <c r="M1288" s="246"/>
      <c r="N1288" s="246"/>
      <c r="O1288" s="246"/>
      <c r="P1288" s="246"/>
      <c r="R1288" s="214" t="s">
        <v>3097</v>
      </c>
      <c r="S1288" s="214"/>
      <c r="T1288" s="214"/>
      <c r="U1288" s="247">
        <v>69.709999999999994</v>
      </c>
    </row>
    <row r="1289" spans="2:21">
      <c r="R1289" s="214"/>
      <c r="S1289" s="214"/>
      <c r="T1289" s="214"/>
    </row>
    <row r="1290" spans="2:21">
      <c r="B1290" s="209" t="s">
        <v>2336</v>
      </c>
      <c r="C1290" s="209"/>
      <c r="D1290" s="209"/>
      <c r="E1290" s="209"/>
      <c r="F1290" s="209"/>
      <c r="G1290" s="209"/>
      <c r="H1290" s="209"/>
      <c r="I1290" s="246" t="s">
        <v>2990</v>
      </c>
      <c r="J1290" s="246"/>
      <c r="K1290" s="246"/>
      <c r="L1290" s="246" t="s">
        <v>2687</v>
      </c>
      <c r="M1290" s="246"/>
      <c r="N1290" s="246"/>
      <c r="O1290" s="246"/>
      <c r="P1290" s="246"/>
      <c r="R1290" s="214" t="s">
        <v>3098</v>
      </c>
      <c r="S1290" s="214"/>
      <c r="T1290" s="214"/>
      <c r="U1290" s="247">
        <v>220.33</v>
      </c>
    </row>
    <row r="1291" spans="2:21">
      <c r="R1291" s="214"/>
      <c r="S1291" s="214"/>
      <c r="T1291" s="214"/>
    </row>
    <row r="1292" spans="2:21">
      <c r="B1292" s="209" t="s">
        <v>2336</v>
      </c>
      <c r="C1292" s="209"/>
      <c r="D1292" s="209"/>
      <c r="E1292" s="209"/>
      <c r="F1292" s="209"/>
      <c r="G1292" s="209"/>
      <c r="H1292" s="209"/>
      <c r="I1292" s="246" t="s">
        <v>3099</v>
      </c>
      <c r="J1292" s="246"/>
      <c r="K1292" s="246"/>
      <c r="L1292" s="246" t="s">
        <v>2687</v>
      </c>
      <c r="M1292" s="246"/>
      <c r="N1292" s="246"/>
      <c r="O1292" s="246"/>
      <c r="P1292" s="246"/>
      <c r="R1292" s="246" t="s">
        <v>3100</v>
      </c>
      <c r="S1292" s="246"/>
      <c r="T1292" s="246"/>
      <c r="U1292" s="247">
        <v>120</v>
      </c>
    </row>
    <row r="1293" spans="2:21">
      <c r="B1293" s="209" t="s">
        <v>2259</v>
      </c>
      <c r="C1293" s="209"/>
      <c r="D1293" s="209"/>
      <c r="E1293" s="209"/>
      <c r="F1293" s="209"/>
      <c r="G1293" s="209"/>
      <c r="H1293" s="209"/>
      <c r="I1293" s="246" t="s">
        <v>3101</v>
      </c>
      <c r="J1293" s="246"/>
      <c r="K1293" s="246"/>
      <c r="L1293" s="246" t="s">
        <v>2295</v>
      </c>
      <c r="M1293" s="246"/>
      <c r="N1293" s="246"/>
      <c r="O1293" s="246"/>
      <c r="P1293" s="246"/>
      <c r="R1293" s="246" t="s">
        <v>3102</v>
      </c>
      <c r="S1293" s="246"/>
      <c r="T1293" s="246"/>
      <c r="U1293" s="247">
        <v>85</v>
      </c>
    </row>
    <row r="1294" spans="2:21">
      <c r="B1294" s="209" t="s">
        <v>2315</v>
      </c>
      <c r="C1294" s="209"/>
      <c r="D1294" s="209"/>
      <c r="E1294" s="209"/>
      <c r="F1294" s="209"/>
      <c r="G1294" s="209"/>
      <c r="H1294" s="209"/>
      <c r="I1294" s="246" t="s">
        <v>3095</v>
      </c>
      <c r="J1294" s="246"/>
      <c r="K1294" s="246"/>
      <c r="L1294" s="246" t="s">
        <v>2687</v>
      </c>
      <c r="M1294" s="246"/>
      <c r="N1294" s="246"/>
      <c r="O1294" s="246"/>
      <c r="P1294" s="246"/>
      <c r="R1294" s="246" t="s">
        <v>3100</v>
      </c>
      <c r="S1294" s="246"/>
      <c r="T1294" s="246"/>
      <c r="U1294" s="247">
        <v>12.98</v>
      </c>
    </row>
    <row r="1295" spans="2:21">
      <c r="B1295" s="209" t="s">
        <v>2315</v>
      </c>
      <c r="C1295" s="209"/>
      <c r="D1295" s="209"/>
      <c r="E1295" s="209"/>
      <c r="F1295" s="209"/>
      <c r="G1295" s="209"/>
      <c r="H1295" s="209"/>
      <c r="I1295" s="246" t="s">
        <v>3103</v>
      </c>
      <c r="J1295" s="246"/>
      <c r="K1295" s="246"/>
      <c r="L1295" s="246" t="s">
        <v>2388</v>
      </c>
      <c r="M1295" s="246"/>
      <c r="N1295" s="246"/>
      <c r="O1295" s="246"/>
      <c r="P1295" s="246"/>
      <c r="R1295" s="246" t="s">
        <v>3104</v>
      </c>
      <c r="S1295" s="246"/>
      <c r="T1295" s="246"/>
      <c r="U1295" s="247">
        <v>129</v>
      </c>
    </row>
    <row r="1296" spans="2:21">
      <c r="B1296" s="209" t="s">
        <v>2315</v>
      </c>
      <c r="C1296" s="209"/>
      <c r="D1296" s="209"/>
      <c r="E1296" s="209"/>
      <c r="F1296" s="209"/>
      <c r="G1296" s="209"/>
      <c r="H1296" s="209"/>
      <c r="I1296" s="246" t="s">
        <v>3105</v>
      </c>
      <c r="J1296" s="246"/>
      <c r="K1296" s="246"/>
      <c r="L1296" s="246" t="s">
        <v>2687</v>
      </c>
      <c r="M1296" s="246"/>
      <c r="N1296" s="246"/>
      <c r="O1296" s="246"/>
      <c r="P1296" s="246"/>
      <c r="R1296" s="246" t="s">
        <v>3106</v>
      </c>
      <c r="S1296" s="246"/>
      <c r="T1296" s="246"/>
      <c r="U1296" s="247">
        <v>191.92</v>
      </c>
    </row>
    <row r="1297" spans="1:22">
      <c r="B1297" s="209" t="s">
        <v>2670</v>
      </c>
      <c r="C1297" s="209"/>
      <c r="D1297" s="209"/>
      <c r="E1297" s="209"/>
      <c r="F1297" s="209"/>
      <c r="G1297" s="209"/>
      <c r="H1297" s="209"/>
      <c r="I1297" s="246" t="s">
        <v>3107</v>
      </c>
      <c r="J1297" s="246"/>
      <c r="K1297" s="246"/>
      <c r="L1297" s="246" t="s">
        <v>2247</v>
      </c>
      <c r="M1297" s="246"/>
      <c r="N1297" s="246"/>
      <c r="O1297" s="246"/>
      <c r="P1297" s="246"/>
      <c r="R1297" s="246" t="s">
        <v>3108</v>
      </c>
      <c r="S1297" s="246"/>
      <c r="T1297" s="246"/>
      <c r="U1297" s="247">
        <v>21</v>
      </c>
    </row>
    <row r="1298" spans="1:22">
      <c r="B1298" s="209" t="s">
        <v>2261</v>
      </c>
      <c r="C1298" s="209"/>
      <c r="D1298" s="209"/>
      <c r="E1298" s="209"/>
      <c r="F1298" s="209"/>
      <c r="G1298" s="209"/>
      <c r="H1298" s="209"/>
      <c r="I1298" s="246" t="s">
        <v>3090</v>
      </c>
      <c r="J1298" s="246"/>
      <c r="K1298" s="246"/>
      <c r="L1298" s="246" t="s">
        <v>2687</v>
      </c>
      <c r="M1298" s="246"/>
      <c r="N1298" s="246"/>
      <c r="O1298" s="246"/>
      <c r="P1298" s="246"/>
      <c r="R1298" s="246" t="s">
        <v>3100</v>
      </c>
      <c r="S1298" s="246"/>
      <c r="T1298" s="246"/>
      <c r="U1298" s="247">
        <v>202.08</v>
      </c>
    </row>
    <row r="1299" spans="1:22" ht="6" customHeight="1"/>
    <row r="1300" spans="1:22">
      <c r="D1300" s="211" t="s">
        <v>2</v>
      </c>
      <c r="F1300" s="211" t="s">
        <v>2</v>
      </c>
      <c r="H1300" s="211" t="s">
        <v>2</v>
      </c>
      <c r="O1300" s="248" t="s">
        <v>3080</v>
      </c>
      <c r="P1300" s="248"/>
      <c r="Q1300" s="248"/>
      <c r="R1300" s="248"/>
      <c r="S1300" s="248"/>
      <c r="U1300" s="249">
        <v>2196.71</v>
      </c>
    </row>
    <row r="1301" spans="1:22" ht="18" customHeight="1"/>
    <row r="1302" spans="1:22" ht="18" customHeight="1" thickBot="1">
      <c r="A1302" s="211" t="s">
        <v>2</v>
      </c>
      <c r="B1302" s="211" t="s">
        <v>2</v>
      </c>
      <c r="C1302" s="251" t="s">
        <v>3109</v>
      </c>
      <c r="D1302" s="251"/>
      <c r="E1302" s="251"/>
      <c r="F1302" s="251"/>
      <c r="G1302" s="251"/>
      <c r="H1302" s="251"/>
      <c r="I1302" s="251"/>
      <c r="J1302" s="251"/>
      <c r="K1302" s="252" t="s">
        <v>3110</v>
      </c>
      <c r="L1302" s="252"/>
      <c r="M1302" s="252"/>
      <c r="N1302" s="252"/>
      <c r="O1302" s="252"/>
      <c r="P1302" s="252"/>
      <c r="Q1302" s="252"/>
      <c r="R1302" s="252"/>
      <c r="S1302" s="253">
        <v>104598.98</v>
      </c>
      <c r="T1302" s="253"/>
      <c r="U1302" s="253"/>
    </row>
    <row r="1303" spans="1:22" ht="341.25" customHeight="1" thickTop="1"/>
    <row r="1304" spans="1:22" ht="11.25" customHeight="1"/>
    <row r="1305" spans="1:22" ht="13.5" customHeight="1">
      <c r="A1305" s="214" t="s">
        <v>2303</v>
      </c>
      <c r="B1305" s="214"/>
      <c r="C1305" s="214"/>
      <c r="D1305" s="214"/>
      <c r="E1305" s="214"/>
      <c r="F1305" s="214"/>
      <c r="G1305" s="214"/>
      <c r="H1305" s="214"/>
      <c r="I1305" s="214"/>
      <c r="J1305" s="214"/>
      <c r="K1305" s="214"/>
      <c r="L1305" s="214"/>
      <c r="M1305" s="214"/>
      <c r="P1305" s="215" t="s">
        <v>3111</v>
      </c>
      <c r="Q1305" s="215"/>
      <c r="R1305" s="215"/>
      <c r="S1305" s="215"/>
      <c r="T1305" s="215"/>
      <c r="U1305" s="215"/>
      <c r="V1305" s="215"/>
    </row>
  </sheetData>
  <mergeCells count="2799">
    <mergeCell ref="O1300:S1300"/>
    <mergeCell ref="C1302:J1302"/>
    <mergeCell ref="K1302:R1302"/>
    <mergeCell ref="S1302:U1302"/>
    <mergeCell ref="A1305:M1305"/>
    <mergeCell ref="P1305:V1305"/>
    <mergeCell ref="B1297:H1297"/>
    <mergeCell ref="I1297:K1297"/>
    <mergeCell ref="L1297:P1297"/>
    <mergeCell ref="R1297:T1297"/>
    <mergeCell ref="B1298:H1298"/>
    <mergeCell ref="I1298:K1298"/>
    <mergeCell ref="L1298:P1298"/>
    <mergeCell ref="R1298:T1298"/>
    <mergeCell ref="B1295:H1295"/>
    <mergeCell ref="I1295:K1295"/>
    <mergeCell ref="L1295:P1295"/>
    <mergeCell ref="R1295:T1295"/>
    <mergeCell ref="B1296:H1296"/>
    <mergeCell ref="I1296:K1296"/>
    <mergeCell ref="L1296:P1296"/>
    <mergeCell ref="R1296:T1296"/>
    <mergeCell ref="B1293:H1293"/>
    <mergeCell ref="I1293:K1293"/>
    <mergeCell ref="L1293:P1293"/>
    <mergeCell ref="R1293:T1293"/>
    <mergeCell ref="B1294:H1294"/>
    <mergeCell ref="I1294:K1294"/>
    <mergeCell ref="L1294:P1294"/>
    <mergeCell ref="R1294:T1294"/>
    <mergeCell ref="B1290:H1290"/>
    <mergeCell ref="I1290:K1290"/>
    <mergeCell ref="L1290:P1290"/>
    <mergeCell ref="R1290:T1291"/>
    <mergeCell ref="B1292:H1292"/>
    <mergeCell ref="I1292:K1292"/>
    <mergeCell ref="L1292:P1292"/>
    <mergeCell ref="R1292:T1292"/>
    <mergeCell ref="B1287:H1287"/>
    <mergeCell ref="I1287:K1287"/>
    <mergeCell ref="L1287:P1287"/>
    <mergeCell ref="R1287:T1287"/>
    <mergeCell ref="B1288:H1288"/>
    <mergeCell ref="I1288:K1288"/>
    <mergeCell ref="L1288:P1288"/>
    <mergeCell ref="R1288:T1289"/>
    <mergeCell ref="B1283:H1283"/>
    <mergeCell ref="I1283:K1283"/>
    <mergeCell ref="L1283:P1283"/>
    <mergeCell ref="R1283:T1284"/>
    <mergeCell ref="B1285:H1285"/>
    <mergeCell ref="I1285:K1285"/>
    <mergeCell ref="L1285:P1285"/>
    <mergeCell ref="R1285:T1286"/>
    <mergeCell ref="B1281:H1281"/>
    <mergeCell ref="I1281:K1281"/>
    <mergeCell ref="L1281:P1281"/>
    <mergeCell ref="R1281:T1281"/>
    <mergeCell ref="B1282:H1282"/>
    <mergeCell ref="I1282:K1282"/>
    <mergeCell ref="L1282:P1282"/>
    <mergeCell ref="R1282:T1282"/>
    <mergeCell ref="B1279:H1279"/>
    <mergeCell ref="I1279:K1279"/>
    <mergeCell ref="L1279:P1279"/>
    <mergeCell ref="R1279:T1279"/>
    <mergeCell ref="B1280:H1280"/>
    <mergeCell ref="I1280:K1280"/>
    <mergeCell ref="L1280:P1280"/>
    <mergeCell ref="R1280:T1280"/>
    <mergeCell ref="B1277:H1277"/>
    <mergeCell ref="I1277:K1277"/>
    <mergeCell ref="L1277:P1277"/>
    <mergeCell ref="R1277:T1277"/>
    <mergeCell ref="B1278:H1278"/>
    <mergeCell ref="I1278:K1278"/>
    <mergeCell ref="L1278:P1278"/>
    <mergeCell ref="R1278:T1278"/>
    <mergeCell ref="A1272:U1272"/>
    <mergeCell ref="A1274:L1274"/>
    <mergeCell ref="B1276:H1276"/>
    <mergeCell ref="I1276:K1276"/>
    <mergeCell ref="L1276:P1276"/>
    <mergeCell ref="R1276:T1276"/>
    <mergeCell ref="B1265:H1265"/>
    <mergeCell ref="I1265:K1265"/>
    <mergeCell ref="L1265:P1265"/>
    <mergeCell ref="R1265:T1266"/>
    <mergeCell ref="O1268:S1268"/>
    <mergeCell ref="A1271:M1271"/>
    <mergeCell ref="P1271:V1271"/>
    <mergeCell ref="B1263:H1263"/>
    <mergeCell ref="I1263:K1263"/>
    <mergeCell ref="L1263:P1263"/>
    <mergeCell ref="R1263:T1263"/>
    <mergeCell ref="B1264:H1264"/>
    <mergeCell ref="I1264:K1264"/>
    <mergeCell ref="L1264:P1264"/>
    <mergeCell ref="R1264:T1264"/>
    <mergeCell ref="B1259:H1259"/>
    <mergeCell ref="I1259:K1259"/>
    <mergeCell ref="L1259:P1259"/>
    <mergeCell ref="R1259:T1260"/>
    <mergeCell ref="B1261:H1261"/>
    <mergeCell ref="I1261:K1261"/>
    <mergeCell ref="L1261:P1261"/>
    <mergeCell ref="R1261:T1262"/>
    <mergeCell ref="B1257:H1257"/>
    <mergeCell ref="I1257:K1257"/>
    <mergeCell ref="L1257:P1257"/>
    <mergeCell ref="R1257:T1257"/>
    <mergeCell ref="B1258:H1258"/>
    <mergeCell ref="I1258:K1258"/>
    <mergeCell ref="L1258:P1258"/>
    <mergeCell ref="R1258:T1258"/>
    <mergeCell ref="B1253:H1253"/>
    <mergeCell ref="I1253:K1253"/>
    <mergeCell ref="L1253:P1253"/>
    <mergeCell ref="R1253:T1254"/>
    <mergeCell ref="B1255:H1255"/>
    <mergeCell ref="I1255:K1255"/>
    <mergeCell ref="L1255:P1255"/>
    <mergeCell ref="R1255:T1256"/>
    <mergeCell ref="B1248:H1248"/>
    <mergeCell ref="I1248:K1248"/>
    <mergeCell ref="L1248:P1248"/>
    <mergeCell ref="R1248:T1248"/>
    <mergeCell ref="O1250:S1250"/>
    <mergeCell ref="A1251:L1251"/>
    <mergeCell ref="B1244:H1244"/>
    <mergeCell ref="I1244:K1244"/>
    <mergeCell ref="L1244:P1244"/>
    <mergeCell ref="R1244:T1245"/>
    <mergeCell ref="B1246:H1246"/>
    <mergeCell ref="I1246:K1246"/>
    <mergeCell ref="L1246:P1246"/>
    <mergeCell ref="R1246:T1247"/>
    <mergeCell ref="B1239:H1239"/>
    <mergeCell ref="I1239:K1239"/>
    <mergeCell ref="L1239:P1239"/>
    <mergeCell ref="R1239:T1239"/>
    <mergeCell ref="O1241:S1241"/>
    <mergeCell ref="A1242:L1242"/>
    <mergeCell ref="B1235:H1235"/>
    <mergeCell ref="I1235:K1235"/>
    <mergeCell ref="L1235:P1235"/>
    <mergeCell ref="R1235:T1236"/>
    <mergeCell ref="B1237:H1237"/>
    <mergeCell ref="I1237:K1237"/>
    <mergeCell ref="L1237:P1237"/>
    <mergeCell ref="R1237:T1238"/>
    <mergeCell ref="B1232:H1232"/>
    <mergeCell ref="I1232:K1232"/>
    <mergeCell ref="L1232:P1232"/>
    <mergeCell ref="R1232:T1233"/>
    <mergeCell ref="B1234:H1234"/>
    <mergeCell ref="I1234:K1234"/>
    <mergeCell ref="L1234:P1234"/>
    <mergeCell ref="R1234:T1234"/>
    <mergeCell ref="B1226:H1226"/>
    <mergeCell ref="I1226:K1226"/>
    <mergeCell ref="L1226:P1226"/>
    <mergeCell ref="R1226:T1227"/>
    <mergeCell ref="O1229:S1229"/>
    <mergeCell ref="A1230:L1230"/>
    <mergeCell ref="O1216:S1216"/>
    <mergeCell ref="A1219:M1219"/>
    <mergeCell ref="P1219:V1219"/>
    <mergeCell ref="A1220:U1220"/>
    <mergeCell ref="A1222:L1222"/>
    <mergeCell ref="B1224:H1224"/>
    <mergeCell ref="I1224:K1224"/>
    <mergeCell ref="L1224:P1224"/>
    <mergeCell ref="R1224:T1225"/>
    <mergeCell ref="B1212:H1212"/>
    <mergeCell ref="I1212:K1212"/>
    <mergeCell ref="L1212:P1212"/>
    <mergeCell ref="R1212:T1213"/>
    <mergeCell ref="B1214:H1214"/>
    <mergeCell ref="I1214:K1214"/>
    <mergeCell ref="L1214:P1214"/>
    <mergeCell ref="R1214:T1214"/>
    <mergeCell ref="B1209:H1209"/>
    <mergeCell ref="I1209:K1209"/>
    <mergeCell ref="L1209:P1209"/>
    <mergeCell ref="R1209:T1210"/>
    <mergeCell ref="B1211:H1211"/>
    <mergeCell ref="I1211:K1211"/>
    <mergeCell ref="L1211:P1211"/>
    <mergeCell ref="R1211:T1211"/>
    <mergeCell ref="B1206:H1206"/>
    <mergeCell ref="I1206:K1206"/>
    <mergeCell ref="L1206:P1206"/>
    <mergeCell ref="R1206:T1207"/>
    <mergeCell ref="B1208:H1208"/>
    <mergeCell ref="I1208:K1208"/>
    <mergeCell ref="L1208:P1208"/>
    <mergeCell ref="R1208:T1208"/>
    <mergeCell ref="B1202:H1202"/>
    <mergeCell ref="I1202:K1202"/>
    <mergeCell ref="L1202:P1202"/>
    <mergeCell ref="R1202:T1203"/>
    <mergeCell ref="B1204:H1204"/>
    <mergeCell ref="I1204:K1204"/>
    <mergeCell ref="L1204:P1204"/>
    <mergeCell ref="R1204:T1205"/>
    <mergeCell ref="B1198:H1198"/>
    <mergeCell ref="I1198:K1198"/>
    <mergeCell ref="L1198:P1198"/>
    <mergeCell ref="R1198:T1199"/>
    <mergeCell ref="B1200:H1200"/>
    <mergeCell ref="I1200:K1200"/>
    <mergeCell ref="L1200:P1200"/>
    <mergeCell ref="R1200:T1201"/>
    <mergeCell ref="B1194:H1194"/>
    <mergeCell ref="I1194:K1194"/>
    <mergeCell ref="L1194:P1194"/>
    <mergeCell ref="R1194:T1195"/>
    <mergeCell ref="B1196:H1196"/>
    <mergeCell ref="I1196:K1196"/>
    <mergeCell ref="L1196:P1196"/>
    <mergeCell ref="R1196:T1197"/>
    <mergeCell ref="B1191:H1191"/>
    <mergeCell ref="I1191:K1191"/>
    <mergeCell ref="L1191:P1191"/>
    <mergeCell ref="R1191:T1192"/>
    <mergeCell ref="B1193:H1193"/>
    <mergeCell ref="I1193:K1193"/>
    <mergeCell ref="L1193:P1193"/>
    <mergeCell ref="R1193:T1193"/>
    <mergeCell ref="B1188:H1188"/>
    <mergeCell ref="I1188:K1188"/>
    <mergeCell ref="L1188:P1188"/>
    <mergeCell ref="R1188:T1188"/>
    <mergeCell ref="B1189:H1189"/>
    <mergeCell ref="I1189:K1189"/>
    <mergeCell ref="L1189:P1189"/>
    <mergeCell ref="R1189:T1190"/>
    <mergeCell ref="B1184:H1184"/>
    <mergeCell ref="I1184:K1184"/>
    <mergeCell ref="L1184:P1184"/>
    <mergeCell ref="R1184:T1185"/>
    <mergeCell ref="B1186:H1186"/>
    <mergeCell ref="I1186:K1186"/>
    <mergeCell ref="L1186:P1186"/>
    <mergeCell ref="R1186:T1187"/>
    <mergeCell ref="B1180:H1180"/>
    <mergeCell ref="I1180:K1180"/>
    <mergeCell ref="L1180:P1180"/>
    <mergeCell ref="R1180:T1181"/>
    <mergeCell ref="B1182:H1182"/>
    <mergeCell ref="I1182:K1182"/>
    <mergeCell ref="L1182:P1182"/>
    <mergeCell ref="R1182:T1183"/>
    <mergeCell ref="B1177:H1177"/>
    <mergeCell ref="I1177:K1177"/>
    <mergeCell ref="L1177:P1177"/>
    <mergeCell ref="R1177:T1177"/>
    <mergeCell ref="B1178:H1178"/>
    <mergeCell ref="I1178:K1178"/>
    <mergeCell ref="L1178:P1178"/>
    <mergeCell ref="R1178:T1179"/>
    <mergeCell ref="B1175:H1175"/>
    <mergeCell ref="I1175:K1175"/>
    <mergeCell ref="L1175:P1175"/>
    <mergeCell ref="R1175:T1175"/>
    <mergeCell ref="B1176:H1176"/>
    <mergeCell ref="I1176:K1176"/>
    <mergeCell ref="L1176:P1176"/>
    <mergeCell ref="R1176:T1176"/>
    <mergeCell ref="B1172:H1172"/>
    <mergeCell ref="I1172:K1173"/>
    <mergeCell ref="L1172:P1172"/>
    <mergeCell ref="R1172:T1172"/>
    <mergeCell ref="B1174:H1174"/>
    <mergeCell ref="I1174:K1174"/>
    <mergeCell ref="L1174:P1174"/>
    <mergeCell ref="R1174:T1174"/>
    <mergeCell ref="B1170:H1170"/>
    <mergeCell ref="I1170:K1170"/>
    <mergeCell ref="L1170:P1170"/>
    <mergeCell ref="R1170:T1170"/>
    <mergeCell ref="B1171:H1171"/>
    <mergeCell ref="I1171:K1171"/>
    <mergeCell ref="L1171:P1171"/>
    <mergeCell ref="R1171:T1171"/>
    <mergeCell ref="B1164:H1164"/>
    <mergeCell ref="I1164:K1164"/>
    <mergeCell ref="L1164:P1164"/>
    <mergeCell ref="R1164:T1165"/>
    <mergeCell ref="O1167:S1167"/>
    <mergeCell ref="A1168:L1168"/>
    <mergeCell ref="A1157:M1157"/>
    <mergeCell ref="P1157:V1157"/>
    <mergeCell ref="A1158:U1158"/>
    <mergeCell ref="A1160:L1160"/>
    <mergeCell ref="B1162:H1162"/>
    <mergeCell ref="I1162:K1162"/>
    <mergeCell ref="L1162:P1162"/>
    <mergeCell ref="R1162:T1163"/>
    <mergeCell ref="B1152:H1152"/>
    <mergeCell ref="I1152:K1152"/>
    <mergeCell ref="L1152:P1152"/>
    <mergeCell ref="R1152:T1152"/>
    <mergeCell ref="B1153:H1153"/>
    <mergeCell ref="I1153:K1153"/>
    <mergeCell ref="L1153:P1153"/>
    <mergeCell ref="R1153:T1154"/>
    <mergeCell ref="B1148:H1148"/>
    <mergeCell ref="I1148:K1148"/>
    <mergeCell ref="L1148:P1148"/>
    <mergeCell ref="R1148:T1149"/>
    <mergeCell ref="B1150:H1150"/>
    <mergeCell ref="I1150:K1150"/>
    <mergeCell ref="L1150:P1150"/>
    <mergeCell ref="R1150:T1151"/>
    <mergeCell ref="B1144:H1144"/>
    <mergeCell ref="I1144:K1144"/>
    <mergeCell ref="L1144:P1144"/>
    <mergeCell ref="R1144:T1145"/>
    <mergeCell ref="B1146:H1146"/>
    <mergeCell ref="I1146:K1146"/>
    <mergeCell ref="L1146:P1146"/>
    <mergeCell ref="R1146:T1147"/>
    <mergeCell ref="B1140:H1140"/>
    <mergeCell ref="I1140:K1140"/>
    <mergeCell ref="L1140:P1140"/>
    <mergeCell ref="R1140:T1141"/>
    <mergeCell ref="B1142:H1142"/>
    <mergeCell ref="I1142:K1142"/>
    <mergeCell ref="L1142:P1142"/>
    <mergeCell ref="R1142:T1143"/>
    <mergeCell ref="B1136:H1136"/>
    <mergeCell ref="I1136:K1136"/>
    <mergeCell ref="L1136:P1136"/>
    <mergeCell ref="R1136:T1137"/>
    <mergeCell ref="B1138:H1138"/>
    <mergeCell ref="I1138:K1138"/>
    <mergeCell ref="L1138:P1138"/>
    <mergeCell ref="R1138:T1139"/>
    <mergeCell ref="B1133:H1133"/>
    <mergeCell ref="I1133:K1133"/>
    <mergeCell ref="L1133:P1133"/>
    <mergeCell ref="R1133:T1133"/>
    <mergeCell ref="B1134:H1134"/>
    <mergeCell ref="I1134:K1134"/>
    <mergeCell ref="L1134:P1134"/>
    <mergeCell ref="R1134:T1135"/>
    <mergeCell ref="B1129:H1129"/>
    <mergeCell ref="I1129:K1129"/>
    <mergeCell ref="L1129:P1129"/>
    <mergeCell ref="R1129:T1130"/>
    <mergeCell ref="B1131:H1131"/>
    <mergeCell ref="I1131:K1131"/>
    <mergeCell ref="L1131:P1131"/>
    <mergeCell ref="R1131:T1132"/>
    <mergeCell ref="B1125:H1125"/>
    <mergeCell ref="I1125:K1125"/>
    <mergeCell ref="L1125:P1125"/>
    <mergeCell ref="R1125:T1126"/>
    <mergeCell ref="B1127:H1127"/>
    <mergeCell ref="I1127:K1127"/>
    <mergeCell ref="L1127:P1127"/>
    <mergeCell ref="R1127:T1128"/>
    <mergeCell ref="B1121:H1121"/>
    <mergeCell ref="I1121:K1121"/>
    <mergeCell ref="L1121:P1121"/>
    <mergeCell ref="R1121:T1122"/>
    <mergeCell ref="B1123:H1123"/>
    <mergeCell ref="I1123:K1123"/>
    <mergeCell ref="L1123:P1123"/>
    <mergeCell ref="R1123:T1124"/>
    <mergeCell ref="B1117:H1117"/>
    <mergeCell ref="I1117:K1117"/>
    <mergeCell ref="L1117:P1117"/>
    <mergeCell ref="R1117:T1118"/>
    <mergeCell ref="B1119:H1119"/>
    <mergeCell ref="I1119:K1119"/>
    <mergeCell ref="L1119:P1119"/>
    <mergeCell ref="R1119:T1120"/>
    <mergeCell ref="B1113:H1113"/>
    <mergeCell ref="I1113:K1113"/>
    <mergeCell ref="L1113:P1113"/>
    <mergeCell ref="R1113:T1114"/>
    <mergeCell ref="B1115:H1115"/>
    <mergeCell ref="I1115:K1115"/>
    <mergeCell ref="L1115:P1115"/>
    <mergeCell ref="R1115:T1116"/>
    <mergeCell ref="B1109:H1109"/>
    <mergeCell ref="I1109:K1109"/>
    <mergeCell ref="L1109:P1109"/>
    <mergeCell ref="R1109:T1110"/>
    <mergeCell ref="B1111:H1111"/>
    <mergeCell ref="I1111:K1111"/>
    <mergeCell ref="L1111:P1111"/>
    <mergeCell ref="R1111:T1112"/>
    <mergeCell ref="B1105:H1105"/>
    <mergeCell ref="I1105:K1105"/>
    <mergeCell ref="L1105:P1105"/>
    <mergeCell ref="R1105:T1106"/>
    <mergeCell ref="B1107:H1107"/>
    <mergeCell ref="I1107:K1107"/>
    <mergeCell ref="L1107:P1107"/>
    <mergeCell ref="R1107:T1108"/>
    <mergeCell ref="B1101:H1101"/>
    <mergeCell ref="I1101:K1101"/>
    <mergeCell ref="L1101:P1101"/>
    <mergeCell ref="R1101:T1102"/>
    <mergeCell ref="B1103:H1103"/>
    <mergeCell ref="I1103:K1103"/>
    <mergeCell ref="L1103:P1103"/>
    <mergeCell ref="R1103:T1104"/>
    <mergeCell ref="A1095:U1095"/>
    <mergeCell ref="A1097:L1097"/>
    <mergeCell ref="B1099:H1099"/>
    <mergeCell ref="I1099:K1099"/>
    <mergeCell ref="L1099:P1099"/>
    <mergeCell ref="R1099:T1100"/>
    <mergeCell ref="B1090:H1090"/>
    <mergeCell ref="I1090:K1090"/>
    <mergeCell ref="L1090:P1090"/>
    <mergeCell ref="R1090:T1091"/>
    <mergeCell ref="A1094:M1094"/>
    <mergeCell ref="P1094:V1094"/>
    <mergeCell ref="B1087:H1087"/>
    <mergeCell ref="I1087:K1087"/>
    <mergeCell ref="L1087:P1087"/>
    <mergeCell ref="R1087:T1087"/>
    <mergeCell ref="B1088:H1088"/>
    <mergeCell ref="I1088:K1088"/>
    <mergeCell ref="L1088:P1088"/>
    <mergeCell ref="R1088:T1089"/>
    <mergeCell ref="B1083:H1083"/>
    <mergeCell ref="I1083:K1083"/>
    <mergeCell ref="L1083:P1083"/>
    <mergeCell ref="R1083:T1084"/>
    <mergeCell ref="B1085:H1085"/>
    <mergeCell ref="I1085:K1085"/>
    <mergeCell ref="L1085:P1085"/>
    <mergeCell ref="R1085:T1086"/>
    <mergeCell ref="B1079:H1079"/>
    <mergeCell ref="I1079:K1079"/>
    <mergeCell ref="L1079:P1079"/>
    <mergeCell ref="R1079:T1080"/>
    <mergeCell ref="B1081:H1081"/>
    <mergeCell ref="I1081:K1081"/>
    <mergeCell ref="L1081:P1081"/>
    <mergeCell ref="R1081:T1082"/>
    <mergeCell ref="B1075:H1075"/>
    <mergeCell ref="I1075:K1075"/>
    <mergeCell ref="L1075:P1075"/>
    <mergeCell ref="R1075:T1076"/>
    <mergeCell ref="B1077:H1077"/>
    <mergeCell ref="I1077:K1077"/>
    <mergeCell ref="L1077:P1077"/>
    <mergeCell ref="R1077:T1078"/>
    <mergeCell ref="B1071:H1071"/>
    <mergeCell ref="I1071:K1071"/>
    <mergeCell ref="L1071:P1071"/>
    <mergeCell ref="R1071:T1072"/>
    <mergeCell ref="B1073:H1073"/>
    <mergeCell ref="I1073:K1073"/>
    <mergeCell ref="L1073:P1073"/>
    <mergeCell ref="R1073:T1074"/>
    <mergeCell ref="B1067:H1067"/>
    <mergeCell ref="I1067:K1067"/>
    <mergeCell ref="L1067:P1067"/>
    <mergeCell ref="R1067:T1068"/>
    <mergeCell ref="B1069:H1069"/>
    <mergeCell ref="I1069:K1069"/>
    <mergeCell ref="L1069:P1069"/>
    <mergeCell ref="R1069:T1070"/>
    <mergeCell ref="B1063:H1063"/>
    <mergeCell ref="I1063:K1063"/>
    <mergeCell ref="L1063:P1063"/>
    <mergeCell ref="R1063:T1064"/>
    <mergeCell ref="B1065:H1065"/>
    <mergeCell ref="I1065:K1065"/>
    <mergeCell ref="L1065:P1065"/>
    <mergeCell ref="R1065:T1066"/>
    <mergeCell ref="B1060:H1060"/>
    <mergeCell ref="I1060:K1060"/>
    <mergeCell ref="L1060:P1060"/>
    <mergeCell ref="R1060:T1060"/>
    <mergeCell ref="B1061:H1061"/>
    <mergeCell ref="I1061:K1061"/>
    <mergeCell ref="L1061:P1061"/>
    <mergeCell ref="R1061:T1062"/>
    <mergeCell ref="B1056:H1056"/>
    <mergeCell ref="I1056:K1056"/>
    <mergeCell ref="L1056:P1056"/>
    <mergeCell ref="R1056:T1057"/>
    <mergeCell ref="B1058:H1058"/>
    <mergeCell ref="I1058:K1058"/>
    <mergeCell ref="L1058:P1058"/>
    <mergeCell ref="R1058:T1059"/>
    <mergeCell ref="B1052:H1052"/>
    <mergeCell ref="I1052:K1052"/>
    <mergeCell ref="L1052:P1052"/>
    <mergeCell ref="R1052:T1053"/>
    <mergeCell ref="B1054:H1054"/>
    <mergeCell ref="I1054:K1054"/>
    <mergeCell ref="L1054:P1054"/>
    <mergeCell ref="R1054:T1055"/>
    <mergeCell ref="B1048:H1048"/>
    <mergeCell ref="I1048:K1048"/>
    <mergeCell ref="L1048:P1048"/>
    <mergeCell ref="R1048:T1049"/>
    <mergeCell ref="B1050:H1050"/>
    <mergeCell ref="I1050:K1050"/>
    <mergeCell ref="L1050:P1050"/>
    <mergeCell ref="R1050:T1051"/>
    <mergeCell ref="B1044:H1044"/>
    <mergeCell ref="I1044:K1044"/>
    <mergeCell ref="L1044:P1044"/>
    <mergeCell ref="R1044:T1045"/>
    <mergeCell ref="B1046:H1046"/>
    <mergeCell ref="I1046:K1046"/>
    <mergeCell ref="L1046:P1046"/>
    <mergeCell ref="R1046:T1047"/>
    <mergeCell ref="B1040:H1040"/>
    <mergeCell ref="I1040:K1040"/>
    <mergeCell ref="L1040:P1040"/>
    <mergeCell ref="R1040:T1041"/>
    <mergeCell ref="B1042:H1042"/>
    <mergeCell ref="I1042:K1042"/>
    <mergeCell ref="L1042:P1042"/>
    <mergeCell ref="R1042:T1043"/>
    <mergeCell ref="B1037:H1037"/>
    <mergeCell ref="I1037:K1037"/>
    <mergeCell ref="L1037:P1037"/>
    <mergeCell ref="R1037:T1038"/>
    <mergeCell ref="B1039:H1039"/>
    <mergeCell ref="I1039:K1039"/>
    <mergeCell ref="L1039:P1039"/>
    <mergeCell ref="R1039:T1039"/>
    <mergeCell ref="A1031:U1031"/>
    <mergeCell ref="A1033:L1033"/>
    <mergeCell ref="B1035:H1035"/>
    <mergeCell ref="I1035:K1035"/>
    <mergeCell ref="L1035:P1035"/>
    <mergeCell ref="R1035:T1036"/>
    <mergeCell ref="B1026:H1026"/>
    <mergeCell ref="I1026:K1026"/>
    <mergeCell ref="L1026:P1026"/>
    <mergeCell ref="R1026:T1027"/>
    <mergeCell ref="A1030:M1030"/>
    <mergeCell ref="P1030:V1030"/>
    <mergeCell ref="B1022:H1022"/>
    <mergeCell ref="I1022:K1022"/>
    <mergeCell ref="L1022:P1022"/>
    <mergeCell ref="R1022:T1023"/>
    <mergeCell ref="B1024:H1024"/>
    <mergeCell ref="I1024:K1024"/>
    <mergeCell ref="L1024:P1024"/>
    <mergeCell ref="R1024:T1025"/>
    <mergeCell ref="B1020:H1020"/>
    <mergeCell ref="I1020:K1020"/>
    <mergeCell ref="L1020:P1020"/>
    <mergeCell ref="R1020:T1020"/>
    <mergeCell ref="B1021:H1021"/>
    <mergeCell ref="I1021:K1021"/>
    <mergeCell ref="L1021:P1021"/>
    <mergeCell ref="R1021:T1021"/>
    <mergeCell ref="B1016:H1016"/>
    <mergeCell ref="I1016:K1016"/>
    <mergeCell ref="L1016:P1016"/>
    <mergeCell ref="R1016:T1017"/>
    <mergeCell ref="B1018:H1018"/>
    <mergeCell ref="I1018:K1018"/>
    <mergeCell ref="L1018:P1018"/>
    <mergeCell ref="R1018:T1019"/>
    <mergeCell ref="B1012:H1012"/>
    <mergeCell ref="I1012:K1012"/>
    <mergeCell ref="L1012:P1012"/>
    <mergeCell ref="R1012:T1013"/>
    <mergeCell ref="B1014:H1014"/>
    <mergeCell ref="I1014:K1014"/>
    <mergeCell ref="L1014:P1014"/>
    <mergeCell ref="R1014:T1015"/>
    <mergeCell ref="B1008:H1008"/>
    <mergeCell ref="I1008:K1008"/>
    <mergeCell ref="L1008:P1008"/>
    <mergeCell ref="R1008:T1009"/>
    <mergeCell ref="B1010:H1010"/>
    <mergeCell ref="I1010:K1010"/>
    <mergeCell ref="L1010:P1010"/>
    <mergeCell ref="R1010:T1011"/>
    <mergeCell ref="B1004:H1004"/>
    <mergeCell ref="I1004:K1004"/>
    <mergeCell ref="L1004:P1004"/>
    <mergeCell ref="R1004:T1005"/>
    <mergeCell ref="B1006:H1006"/>
    <mergeCell ref="I1006:K1006"/>
    <mergeCell ref="L1006:P1006"/>
    <mergeCell ref="R1006:T1007"/>
    <mergeCell ref="B1000:H1000"/>
    <mergeCell ref="I1000:K1000"/>
    <mergeCell ref="L1000:P1000"/>
    <mergeCell ref="R1000:T1001"/>
    <mergeCell ref="B1002:H1002"/>
    <mergeCell ref="I1002:K1002"/>
    <mergeCell ref="L1002:P1002"/>
    <mergeCell ref="R1002:T1003"/>
    <mergeCell ref="B996:H996"/>
    <mergeCell ref="I996:K996"/>
    <mergeCell ref="L996:P996"/>
    <mergeCell ref="R996:T997"/>
    <mergeCell ref="B998:H998"/>
    <mergeCell ref="I998:K998"/>
    <mergeCell ref="L998:P998"/>
    <mergeCell ref="R998:T999"/>
    <mergeCell ref="B993:H993"/>
    <mergeCell ref="I993:K993"/>
    <mergeCell ref="L993:P993"/>
    <mergeCell ref="R993:T994"/>
    <mergeCell ref="B995:H995"/>
    <mergeCell ref="I995:K995"/>
    <mergeCell ref="L995:P995"/>
    <mergeCell ref="R995:T995"/>
    <mergeCell ref="B989:H989"/>
    <mergeCell ref="I989:K989"/>
    <mergeCell ref="L989:P989"/>
    <mergeCell ref="R989:T990"/>
    <mergeCell ref="B991:H991"/>
    <mergeCell ref="I991:K991"/>
    <mergeCell ref="L991:P991"/>
    <mergeCell ref="R991:T992"/>
    <mergeCell ref="B986:H986"/>
    <mergeCell ref="I986:K986"/>
    <mergeCell ref="L986:P986"/>
    <mergeCell ref="R986:T987"/>
    <mergeCell ref="B988:H988"/>
    <mergeCell ref="I988:K988"/>
    <mergeCell ref="L988:P988"/>
    <mergeCell ref="R988:T988"/>
    <mergeCell ref="B983:H983"/>
    <mergeCell ref="I983:K983"/>
    <mergeCell ref="L983:P983"/>
    <mergeCell ref="R983:T983"/>
    <mergeCell ref="B984:H984"/>
    <mergeCell ref="I984:K984"/>
    <mergeCell ref="L984:P984"/>
    <mergeCell ref="R984:T985"/>
    <mergeCell ref="B980:H980"/>
    <mergeCell ref="I980:K980"/>
    <mergeCell ref="L980:P980"/>
    <mergeCell ref="R980:T981"/>
    <mergeCell ref="B982:H982"/>
    <mergeCell ref="I982:K982"/>
    <mergeCell ref="L982:P982"/>
    <mergeCell ref="R982:T982"/>
    <mergeCell ref="B976:H976"/>
    <mergeCell ref="I976:K976"/>
    <mergeCell ref="L976:P976"/>
    <mergeCell ref="R976:T977"/>
    <mergeCell ref="B978:H978"/>
    <mergeCell ref="I978:K978"/>
    <mergeCell ref="L978:P978"/>
    <mergeCell ref="R978:T979"/>
    <mergeCell ref="B973:H973"/>
    <mergeCell ref="I973:K973"/>
    <mergeCell ref="L973:P973"/>
    <mergeCell ref="R973:T974"/>
    <mergeCell ref="B975:H975"/>
    <mergeCell ref="I975:K975"/>
    <mergeCell ref="L975:P975"/>
    <mergeCell ref="R975:T975"/>
    <mergeCell ref="A966:M966"/>
    <mergeCell ref="P966:V966"/>
    <mergeCell ref="A967:U967"/>
    <mergeCell ref="A969:L969"/>
    <mergeCell ref="B971:H971"/>
    <mergeCell ref="I971:K971"/>
    <mergeCell ref="L971:P971"/>
    <mergeCell ref="R971:T972"/>
    <mergeCell ref="B961:H961"/>
    <mergeCell ref="I961:K961"/>
    <mergeCell ref="L961:P961"/>
    <mergeCell ref="R961:T962"/>
    <mergeCell ref="B963:H963"/>
    <mergeCell ref="I963:K963"/>
    <mergeCell ref="L963:P963"/>
    <mergeCell ref="R963:T963"/>
    <mergeCell ref="B957:H957"/>
    <mergeCell ref="I957:K957"/>
    <mergeCell ref="L957:P957"/>
    <mergeCell ref="R957:T958"/>
    <mergeCell ref="B959:H959"/>
    <mergeCell ref="I959:K959"/>
    <mergeCell ref="L959:P959"/>
    <mergeCell ref="R959:T960"/>
    <mergeCell ref="B953:H953"/>
    <mergeCell ref="I953:K953"/>
    <mergeCell ref="L953:P953"/>
    <mergeCell ref="R953:T954"/>
    <mergeCell ref="B955:H955"/>
    <mergeCell ref="I955:K955"/>
    <mergeCell ref="L955:P955"/>
    <mergeCell ref="R955:T956"/>
    <mergeCell ref="B949:H949"/>
    <mergeCell ref="I949:K949"/>
    <mergeCell ref="L949:P949"/>
    <mergeCell ref="R949:T950"/>
    <mergeCell ref="B951:H951"/>
    <mergeCell ref="I951:K951"/>
    <mergeCell ref="L951:P951"/>
    <mergeCell ref="R951:T952"/>
    <mergeCell ref="B946:H946"/>
    <mergeCell ref="I946:K946"/>
    <mergeCell ref="L946:P946"/>
    <mergeCell ref="R946:T947"/>
    <mergeCell ref="B948:H948"/>
    <mergeCell ref="I948:K948"/>
    <mergeCell ref="L948:P948"/>
    <mergeCell ref="R948:T948"/>
    <mergeCell ref="B943:H943"/>
    <mergeCell ref="I943:K943"/>
    <mergeCell ref="L943:P943"/>
    <mergeCell ref="R943:T943"/>
    <mergeCell ref="B944:H944"/>
    <mergeCell ref="I944:K944"/>
    <mergeCell ref="L944:P944"/>
    <mergeCell ref="R944:T945"/>
    <mergeCell ref="B940:H940"/>
    <mergeCell ref="I940:K940"/>
    <mergeCell ref="L940:P940"/>
    <mergeCell ref="R940:T941"/>
    <mergeCell ref="B942:H942"/>
    <mergeCell ref="I942:K942"/>
    <mergeCell ref="L942:P942"/>
    <mergeCell ref="R942:T942"/>
    <mergeCell ref="B936:H936"/>
    <mergeCell ref="I936:K936"/>
    <mergeCell ref="L936:P936"/>
    <mergeCell ref="R936:T937"/>
    <mergeCell ref="B938:H938"/>
    <mergeCell ref="I938:K938"/>
    <mergeCell ref="L938:P938"/>
    <mergeCell ref="R938:T939"/>
    <mergeCell ref="B932:H932"/>
    <mergeCell ref="I932:K932"/>
    <mergeCell ref="L932:P932"/>
    <mergeCell ref="R932:T933"/>
    <mergeCell ref="B934:H934"/>
    <mergeCell ref="I934:K934"/>
    <mergeCell ref="L934:P934"/>
    <mergeCell ref="R934:T935"/>
    <mergeCell ref="B928:H928"/>
    <mergeCell ref="I928:K928"/>
    <mergeCell ref="L928:P928"/>
    <mergeCell ref="R928:T929"/>
    <mergeCell ref="B930:H930"/>
    <mergeCell ref="I930:K930"/>
    <mergeCell ref="L930:P930"/>
    <mergeCell ref="R930:T931"/>
    <mergeCell ref="B924:H924"/>
    <mergeCell ref="I924:K924"/>
    <mergeCell ref="L924:P924"/>
    <mergeCell ref="R924:T925"/>
    <mergeCell ref="B926:H926"/>
    <mergeCell ref="I926:K926"/>
    <mergeCell ref="L926:P926"/>
    <mergeCell ref="R926:T927"/>
    <mergeCell ref="B921:H921"/>
    <mergeCell ref="I921:K921"/>
    <mergeCell ref="L921:P921"/>
    <mergeCell ref="R921:T921"/>
    <mergeCell ref="B922:H922"/>
    <mergeCell ref="I922:K922"/>
    <mergeCell ref="L922:P922"/>
    <mergeCell ref="R922:T923"/>
    <mergeCell ref="B917:H917"/>
    <mergeCell ref="I917:K917"/>
    <mergeCell ref="L917:P917"/>
    <mergeCell ref="R917:T918"/>
    <mergeCell ref="B919:H919"/>
    <mergeCell ref="I919:K919"/>
    <mergeCell ref="L919:P919"/>
    <mergeCell ref="R919:T920"/>
    <mergeCell ref="B913:H913"/>
    <mergeCell ref="I913:K913"/>
    <mergeCell ref="L913:P913"/>
    <mergeCell ref="R913:T914"/>
    <mergeCell ref="B915:H915"/>
    <mergeCell ref="I915:K915"/>
    <mergeCell ref="L915:P915"/>
    <mergeCell ref="R915:T916"/>
    <mergeCell ref="B910:H910"/>
    <mergeCell ref="I910:K910"/>
    <mergeCell ref="L910:P910"/>
    <mergeCell ref="R910:T911"/>
    <mergeCell ref="B912:H912"/>
    <mergeCell ref="I912:K912"/>
    <mergeCell ref="L912:P912"/>
    <mergeCell ref="R912:T912"/>
    <mergeCell ref="A904:U904"/>
    <mergeCell ref="A906:L906"/>
    <mergeCell ref="B908:H908"/>
    <mergeCell ref="I908:K908"/>
    <mergeCell ref="L908:P908"/>
    <mergeCell ref="R908:T909"/>
    <mergeCell ref="B898:H898"/>
    <mergeCell ref="I898:K898"/>
    <mergeCell ref="L898:P898"/>
    <mergeCell ref="R898:T898"/>
    <mergeCell ref="O900:S900"/>
    <mergeCell ref="A903:M903"/>
    <mergeCell ref="P903:V903"/>
    <mergeCell ref="B896:H896"/>
    <mergeCell ref="I896:K896"/>
    <mergeCell ref="L896:P896"/>
    <mergeCell ref="R896:T896"/>
    <mergeCell ref="B897:H897"/>
    <mergeCell ref="I897:K897"/>
    <mergeCell ref="L897:P897"/>
    <mergeCell ref="R897:T897"/>
    <mergeCell ref="B894:H894"/>
    <mergeCell ref="I894:K894"/>
    <mergeCell ref="L894:P894"/>
    <mergeCell ref="R894:T894"/>
    <mergeCell ref="B895:H895"/>
    <mergeCell ref="I895:K895"/>
    <mergeCell ref="L895:P895"/>
    <mergeCell ref="R895:T895"/>
    <mergeCell ref="B892:H892"/>
    <mergeCell ref="I892:K892"/>
    <mergeCell ref="L892:P892"/>
    <mergeCell ref="R892:T892"/>
    <mergeCell ref="B893:H893"/>
    <mergeCell ref="I893:K893"/>
    <mergeCell ref="L893:P893"/>
    <mergeCell ref="R893:T893"/>
    <mergeCell ref="B890:H890"/>
    <mergeCell ref="I890:K890"/>
    <mergeCell ref="L890:P890"/>
    <mergeCell ref="R890:T890"/>
    <mergeCell ref="B891:H891"/>
    <mergeCell ref="I891:K891"/>
    <mergeCell ref="L891:P891"/>
    <mergeCell ref="R891:T891"/>
    <mergeCell ref="B887:H887"/>
    <mergeCell ref="I887:K887"/>
    <mergeCell ref="L887:P887"/>
    <mergeCell ref="R887:T888"/>
    <mergeCell ref="B889:H889"/>
    <mergeCell ref="I889:K889"/>
    <mergeCell ref="L889:P889"/>
    <mergeCell ref="R889:T889"/>
    <mergeCell ref="B884:H884"/>
    <mergeCell ref="I884:K884"/>
    <mergeCell ref="L884:P884"/>
    <mergeCell ref="R884:T885"/>
    <mergeCell ref="B886:H886"/>
    <mergeCell ref="I886:K886"/>
    <mergeCell ref="L886:P886"/>
    <mergeCell ref="R886:T886"/>
    <mergeCell ref="B882:H882"/>
    <mergeCell ref="I882:K882"/>
    <mergeCell ref="L882:P882"/>
    <mergeCell ref="R882:T882"/>
    <mergeCell ref="B883:H883"/>
    <mergeCell ref="I883:K883"/>
    <mergeCell ref="L883:P883"/>
    <mergeCell ref="R883:T883"/>
    <mergeCell ref="B879:H879"/>
    <mergeCell ref="I879:K879"/>
    <mergeCell ref="L879:P879"/>
    <mergeCell ref="R879:T879"/>
    <mergeCell ref="B880:H880"/>
    <mergeCell ref="I880:K880"/>
    <mergeCell ref="L880:P880"/>
    <mergeCell ref="R880:T881"/>
    <mergeCell ref="B877:H877"/>
    <mergeCell ref="I877:K877"/>
    <mergeCell ref="L877:P877"/>
    <mergeCell ref="R877:T877"/>
    <mergeCell ref="B878:H878"/>
    <mergeCell ref="I878:K878"/>
    <mergeCell ref="L878:P878"/>
    <mergeCell ref="R878:T878"/>
    <mergeCell ref="B873:H873"/>
    <mergeCell ref="I873:K873"/>
    <mergeCell ref="L873:P873"/>
    <mergeCell ref="R873:T874"/>
    <mergeCell ref="B875:H875"/>
    <mergeCell ref="I875:K875"/>
    <mergeCell ref="L875:P875"/>
    <mergeCell ref="R875:T876"/>
    <mergeCell ref="B870:H870"/>
    <mergeCell ref="I870:K870"/>
    <mergeCell ref="L870:P870"/>
    <mergeCell ref="R870:T871"/>
    <mergeCell ref="B872:H872"/>
    <mergeCell ref="I872:K872"/>
    <mergeCell ref="L872:P872"/>
    <mergeCell ref="R872:T872"/>
    <mergeCell ref="B868:H868"/>
    <mergeCell ref="I868:K868"/>
    <mergeCell ref="L868:P868"/>
    <mergeCell ref="R868:T868"/>
    <mergeCell ref="B869:H869"/>
    <mergeCell ref="I869:K869"/>
    <mergeCell ref="L869:P869"/>
    <mergeCell ref="R869:T869"/>
    <mergeCell ref="B865:H865"/>
    <mergeCell ref="I865:K865"/>
    <mergeCell ref="L865:P865"/>
    <mergeCell ref="R865:T865"/>
    <mergeCell ref="B866:H866"/>
    <mergeCell ref="I866:K866"/>
    <mergeCell ref="L866:P866"/>
    <mergeCell ref="R866:T867"/>
    <mergeCell ref="B862:H862"/>
    <mergeCell ref="I862:K862"/>
    <mergeCell ref="L862:P862"/>
    <mergeCell ref="R862:T863"/>
    <mergeCell ref="B864:H864"/>
    <mergeCell ref="I864:K864"/>
    <mergeCell ref="L864:P864"/>
    <mergeCell ref="R864:T864"/>
    <mergeCell ref="B858:H858"/>
    <mergeCell ref="I858:K858"/>
    <mergeCell ref="L858:P858"/>
    <mergeCell ref="R858:T859"/>
    <mergeCell ref="B860:H860"/>
    <mergeCell ref="I860:K860"/>
    <mergeCell ref="L860:P860"/>
    <mergeCell ref="R860:T861"/>
    <mergeCell ref="B855:H855"/>
    <mergeCell ref="I855:K855"/>
    <mergeCell ref="L855:P855"/>
    <mergeCell ref="R855:T856"/>
    <mergeCell ref="B857:H857"/>
    <mergeCell ref="I857:K857"/>
    <mergeCell ref="L857:P857"/>
    <mergeCell ref="R857:T857"/>
    <mergeCell ref="B852:H852"/>
    <mergeCell ref="I852:K852"/>
    <mergeCell ref="L852:P852"/>
    <mergeCell ref="R852:T852"/>
    <mergeCell ref="B853:H853"/>
    <mergeCell ref="I853:K853"/>
    <mergeCell ref="L853:P853"/>
    <mergeCell ref="R853:T854"/>
    <mergeCell ref="A846:U846"/>
    <mergeCell ref="A848:L848"/>
    <mergeCell ref="B850:H850"/>
    <mergeCell ref="I850:K850"/>
    <mergeCell ref="L850:P850"/>
    <mergeCell ref="R850:T851"/>
    <mergeCell ref="B840:H840"/>
    <mergeCell ref="I840:K840"/>
    <mergeCell ref="L840:P840"/>
    <mergeCell ref="R840:T840"/>
    <mergeCell ref="O842:S842"/>
    <mergeCell ref="A845:M845"/>
    <mergeCell ref="P845:V845"/>
    <mergeCell ref="B838:H838"/>
    <mergeCell ref="I838:K838"/>
    <mergeCell ref="L838:P838"/>
    <mergeCell ref="R838:T838"/>
    <mergeCell ref="B839:H839"/>
    <mergeCell ref="I839:K839"/>
    <mergeCell ref="L839:P839"/>
    <mergeCell ref="R839:T839"/>
    <mergeCell ref="B834:H834"/>
    <mergeCell ref="I834:K834"/>
    <mergeCell ref="L834:P834"/>
    <mergeCell ref="R834:T835"/>
    <mergeCell ref="B836:H836"/>
    <mergeCell ref="I836:K836"/>
    <mergeCell ref="L836:P836"/>
    <mergeCell ref="R836:T837"/>
    <mergeCell ref="B831:H831"/>
    <mergeCell ref="I831:K831"/>
    <mergeCell ref="L831:P831"/>
    <mergeCell ref="R831:T831"/>
    <mergeCell ref="B832:H832"/>
    <mergeCell ref="I832:K832"/>
    <mergeCell ref="L832:P832"/>
    <mergeCell ref="R832:T833"/>
    <mergeCell ref="B828:H828"/>
    <mergeCell ref="I828:K828"/>
    <mergeCell ref="L828:P828"/>
    <mergeCell ref="R828:T829"/>
    <mergeCell ref="B830:H830"/>
    <mergeCell ref="I830:K830"/>
    <mergeCell ref="L830:P830"/>
    <mergeCell ref="R830:T830"/>
    <mergeCell ref="B825:H825"/>
    <mergeCell ref="I825:K825"/>
    <mergeCell ref="L825:P825"/>
    <mergeCell ref="R825:T826"/>
    <mergeCell ref="B827:H827"/>
    <mergeCell ref="I827:K827"/>
    <mergeCell ref="L827:P827"/>
    <mergeCell ref="R827:T827"/>
    <mergeCell ref="B822:H822"/>
    <mergeCell ref="I822:K822"/>
    <mergeCell ref="L822:P822"/>
    <mergeCell ref="R822:T822"/>
    <mergeCell ref="B823:H823"/>
    <mergeCell ref="I823:K823"/>
    <mergeCell ref="L823:P823"/>
    <mergeCell ref="R823:T824"/>
    <mergeCell ref="B820:H820"/>
    <mergeCell ref="I820:K820"/>
    <mergeCell ref="L820:P820"/>
    <mergeCell ref="R820:T820"/>
    <mergeCell ref="B821:H821"/>
    <mergeCell ref="I821:K821"/>
    <mergeCell ref="L821:P821"/>
    <mergeCell ref="R821:T821"/>
    <mergeCell ref="B814:H814"/>
    <mergeCell ref="I814:K814"/>
    <mergeCell ref="L814:P814"/>
    <mergeCell ref="R814:T815"/>
    <mergeCell ref="O817:S817"/>
    <mergeCell ref="A818:L818"/>
    <mergeCell ref="B810:H810"/>
    <mergeCell ref="I810:K810"/>
    <mergeCell ref="L810:P810"/>
    <mergeCell ref="R810:T811"/>
    <mergeCell ref="B812:H812"/>
    <mergeCell ref="I812:K812"/>
    <mergeCell ref="L812:P812"/>
    <mergeCell ref="R812:T813"/>
    <mergeCell ref="O800:S800"/>
    <mergeCell ref="A803:M803"/>
    <mergeCell ref="P803:V803"/>
    <mergeCell ref="A804:U804"/>
    <mergeCell ref="A806:L806"/>
    <mergeCell ref="B808:H808"/>
    <mergeCell ref="I808:K808"/>
    <mergeCell ref="L808:P808"/>
    <mergeCell ref="R808:T809"/>
    <mergeCell ref="O795:S795"/>
    <mergeCell ref="A796:L796"/>
    <mergeCell ref="B798:H798"/>
    <mergeCell ref="I798:K798"/>
    <mergeCell ref="L798:P798"/>
    <mergeCell ref="R798:T798"/>
    <mergeCell ref="B790:H790"/>
    <mergeCell ref="I790:K790"/>
    <mergeCell ref="L790:P790"/>
    <mergeCell ref="R790:T791"/>
    <mergeCell ref="B792:H792"/>
    <mergeCell ref="I792:K792"/>
    <mergeCell ref="L792:P792"/>
    <mergeCell ref="R792:T793"/>
    <mergeCell ref="B784:H784"/>
    <mergeCell ref="I784:K784"/>
    <mergeCell ref="L784:P784"/>
    <mergeCell ref="R784:T785"/>
    <mergeCell ref="O787:S787"/>
    <mergeCell ref="A788:L788"/>
    <mergeCell ref="B781:H781"/>
    <mergeCell ref="I781:K781"/>
    <mergeCell ref="L781:P781"/>
    <mergeCell ref="R781:T781"/>
    <mergeCell ref="B782:H782"/>
    <mergeCell ref="I782:K782"/>
    <mergeCell ref="L782:P782"/>
    <mergeCell ref="R782:T783"/>
    <mergeCell ref="B777:H777"/>
    <mergeCell ref="I777:K777"/>
    <mergeCell ref="L777:P777"/>
    <mergeCell ref="R777:T778"/>
    <mergeCell ref="B779:H779"/>
    <mergeCell ref="I779:K779"/>
    <mergeCell ref="L779:P779"/>
    <mergeCell ref="R779:T780"/>
    <mergeCell ref="B773:H773"/>
    <mergeCell ref="I773:K773"/>
    <mergeCell ref="L773:P773"/>
    <mergeCell ref="R773:T774"/>
    <mergeCell ref="B775:H775"/>
    <mergeCell ref="I775:K775"/>
    <mergeCell ref="L775:P775"/>
    <mergeCell ref="R775:T776"/>
    <mergeCell ref="B769:H769"/>
    <mergeCell ref="I769:K769"/>
    <mergeCell ref="L769:P769"/>
    <mergeCell ref="R769:T770"/>
    <mergeCell ref="B771:H771"/>
    <mergeCell ref="I771:K771"/>
    <mergeCell ref="L771:P771"/>
    <mergeCell ref="R771:T772"/>
    <mergeCell ref="B765:H765"/>
    <mergeCell ref="I765:K765"/>
    <mergeCell ref="L765:P765"/>
    <mergeCell ref="R765:T766"/>
    <mergeCell ref="B767:H767"/>
    <mergeCell ref="I767:K767"/>
    <mergeCell ref="L767:P767"/>
    <mergeCell ref="R767:T768"/>
    <mergeCell ref="B761:H761"/>
    <mergeCell ref="I761:K761"/>
    <mergeCell ref="L761:P761"/>
    <mergeCell ref="R761:T762"/>
    <mergeCell ref="B763:H763"/>
    <mergeCell ref="I763:K763"/>
    <mergeCell ref="L763:P763"/>
    <mergeCell ref="R763:T764"/>
    <mergeCell ref="B758:H758"/>
    <mergeCell ref="I758:K758"/>
    <mergeCell ref="L758:P758"/>
    <mergeCell ref="R758:T759"/>
    <mergeCell ref="B760:H760"/>
    <mergeCell ref="I760:K760"/>
    <mergeCell ref="L760:P760"/>
    <mergeCell ref="R760:T760"/>
    <mergeCell ref="O753:S753"/>
    <mergeCell ref="A754:L754"/>
    <mergeCell ref="B756:H756"/>
    <mergeCell ref="I756:K756"/>
    <mergeCell ref="L756:P756"/>
    <mergeCell ref="R756:T757"/>
    <mergeCell ref="B748:H748"/>
    <mergeCell ref="I748:K748"/>
    <mergeCell ref="L748:P748"/>
    <mergeCell ref="R748:T749"/>
    <mergeCell ref="B750:H750"/>
    <mergeCell ref="I750:K750"/>
    <mergeCell ref="L750:P750"/>
    <mergeCell ref="R750:T751"/>
    <mergeCell ref="O738:S738"/>
    <mergeCell ref="A741:M741"/>
    <mergeCell ref="P741:V741"/>
    <mergeCell ref="A742:U742"/>
    <mergeCell ref="A744:L744"/>
    <mergeCell ref="B746:H746"/>
    <mergeCell ref="I746:K746"/>
    <mergeCell ref="L746:P746"/>
    <mergeCell ref="R746:T747"/>
    <mergeCell ref="B733:H733"/>
    <mergeCell ref="I733:K733"/>
    <mergeCell ref="L733:P733"/>
    <mergeCell ref="R733:T734"/>
    <mergeCell ref="B735:H735"/>
    <mergeCell ref="I735:K735"/>
    <mergeCell ref="L735:P735"/>
    <mergeCell ref="R735:T736"/>
    <mergeCell ref="O728:S728"/>
    <mergeCell ref="A729:L729"/>
    <mergeCell ref="B731:H731"/>
    <mergeCell ref="I731:K731"/>
    <mergeCell ref="L731:P731"/>
    <mergeCell ref="R731:T732"/>
    <mergeCell ref="B723:H723"/>
    <mergeCell ref="I723:K723"/>
    <mergeCell ref="L723:P723"/>
    <mergeCell ref="R723:T724"/>
    <mergeCell ref="B725:H725"/>
    <mergeCell ref="I725:K725"/>
    <mergeCell ref="L725:P725"/>
    <mergeCell ref="R725:T726"/>
    <mergeCell ref="O718:S718"/>
    <mergeCell ref="A719:L719"/>
    <mergeCell ref="B721:H721"/>
    <mergeCell ref="I721:K721"/>
    <mergeCell ref="L721:P721"/>
    <mergeCell ref="R721:T722"/>
    <mergeCell ref="B713:H713"/>
    <mergeCell ref="I713:K713"/>
    <mergeCell ref="L713:P713"/>
    <mergeCell ref="R713:T714"/>
    <mergeCell ref="B715:H715"/>
    <mergeCell ref="I715:K715"/>
    <mergeCell ref="L715:P715"/>
    <mergeCell ref="R715:T716"/>
    <mergeCell ref="B710:H710"/>
    <mergeCell ref="I710:K710"/>
    <mergeCell ref="L710:P710"/>
    <mergeCell ref="R710:T710"/>
    <mergeCell ref="B711:H711"/>
    <mergeCell ref="I711:K711"/>
    <mergeCell ref="L711:P711"/>
    <mergeCell ref="R711:T712"/>
    <mergeCell ref="B705:H705"/>
    <mergeCell ref="I705:K705"/>
    <mergeCell ref="L705:P705"/>
    <mergeCell ref="R705:T705"/>
    <mergeCell ref="O707:S707"/>
    <mergeCell ref="A708:L708"/>
    <mergeCell ref="B703:H703"/>
    <mergeCell ref="I703:K703"/>
    <mergeCell ref="L703:P703"/>
    <mergeCell ref="R703:T703"/>
    <mergeCell ref="B704:H704"/>
    <mergeCell ref="I704:K704"/>
    <mergeCell ref="L704:P704"/>
    <mergeCell ref="R704:T704"/>
    <mergeCell ref="B700:H700"/>
    <mergeCell ref="I700:K700"/>
    <mergeCell ref="L700:P700"/>
    <mergeCell ref="R700:T701"/>
    <mergeCell ref="B702:H702"/>
    <mergeCell ref="I702:K702"/>
    <mergeCell ref="L702:P702"/>
    <mergeCell ref="R702:T702"/>
    <mergeCell ref="B696:H696"/>
    <mergeCell ref="I696:K696"/>
    <mergeCell ref="L696:P696"/>
    <mergeCell ref="R696:T697"/>
    <mergeCell ref="B698:H698"/>
    <mergeCell ref="I698:K698"/>
    <mergeCell ref="L698:P698"/>
    <mergeCell ref="R698:T699"/>
    <mergeCell ref="B693:H693"/>
    <mergeCell ref="I693:K693"/>
    <mergeCell ref="L693:P693"/>
    <mergeCell ref="R693:T694"/>
    <mergeCell ref="B695:H695"/>
    <mergeCell ref="I695:K695"/>
    <mergeCell ref="L695:P695"/>
    <mergeCell ref="R695:T695"/>
    <mergeCell ref="B689:H689"/>
    <mergeCell ref="I689:K689"/>
    <mergeCell ref="L689:P689"/>
    <mergeCell ref="R689:T690"/>
    <mergeCell ref="B691:H691"/>
    <mergeCell ref="I691:K691"/>
    <mergeCell ref="L691:P691"/>
    <mergeCell ref="R691:T692"/>
    <mergeCell ref="B686:H686"/>
    <mergeCell ref="I686:K686"/>
    <mergeCell ref="L686:P686"/>
    <mergeCell ref="R686:T686"/>
    <mergeCell ref="B687:H687"/>
    <mergeCell ref="I687:K687"/>
    <mergeCell ref="L687:P687"/>
    <mergeCell ref="R687:T688"/>
    <mergeCell ref="A680:U680"/>
    <mergeCell ref="A682:L682"/>
    <mergeCell ref="B684:H684"/>
    <mergeCell ref="I684:K684"/>
    <mergeCell ref="L684:P684"/>
    <mergeCell ref="R684:T685"/>
    <mergeCell ref="B673:H673"/>
    <mergeCell ref="I673:K673"/>
    <mergeCell ref="L673:P673"/>
    <mergeCell ref="R673:T674"/>
    <mergeCell ref="O676:S676"/>
    <mergeCell ref="A679:M679"/>
    <mergeCell ref="P679:V679"/>
    <mergeCell ref="B670:H670"/>
    <mergeCell ref="I670:K670"/>
    <mergeCell ref="L670:P670"/>
    <mergeCell ref="R670:T670"/>
    <mergeCell ref="B671:H671"/>
    <mergeCell ref="I671:K671"/>
    <mergeCell ref="L671:P671"/>
    <mergeCell ref="R671:T672"/>
    <mergeCell ref="B667:H667"/>
    <mergeCell ref="I667:K667"/>
    <mergeCell ref="L667:P667"/>
    <mergeCell ref="R667:T668"/>
    <mergeCell ref="B669:H669"/>
    <mergeCell ref="I669:K669"/>
    <mergeCell ref="L669:P669"/>
    <mergeCell ref="R669:T669"/>
    <mergeCell ref="B663:H663"/>
    <mergeCell ref="I663:K663"/>
    <mergeCell ref="L663:P663"/>
    <mergeCell ref="R663:T664"/>
    <mergeCell ref="B665:H665"/>
    <mergeCell ref="I665:K665"/>
    <mergeCell ref="L665:P665"/>
    <mergeCell ref="R665:T666"/>
    <mergeCell ref="B659:H659"/>
    <mergeCell ref="I659:K659"/>
    <mergeCell ref="L659:P659"/>
    <mergeCell ref="R659:T660"/>
    <mergeCell ref="B661:H661"/>
    <mergeCell ref="I661:K661"/>
    <mergeCell ref="L661:P661"/>
    <mergeCell ref="R661:T662"/>
    <mergeCell ref="B655:H655"/>
    <mergeCell ref="I655:K655"/>
    <mergeCell ref="L655:P655"/>
    <mergeCell ref="R655:T656"/>
    <mergeCell ref="B657:H657"/>
    <mergeCell ref="I657:K657"/>
    <mergeCell ref="L657:P657"/>
    <mergeCell ref="R657:T658"/>
    <mergeCell ref="B651:H651"/>
    <mergeCell ref="I651:K651"/>
    <mergeCell ref="L651:P651"/>
    <mergeCell ref="R651:T652"/>
    <mergeCell ref="B653:H653"/>
    <mergeCell ref="I653:K653"/>
    <mergeCell ref="L653:P653"/>
    <mergeCell ref="R653:T654"/>
    <mergeCell ref="B647:H647"/>
    <mergeCell ref="I647:K647"/>
    <mergeCell ref="L647:P647"/>
    <mergeCell ref="R647:T648"/>
    <mergeCell ref="B649:H649"/>
    <mergeCell ref="I649:K649"/>
    <mergeCell ref="L649:P649"/>
    <mergeCell ref="R649:T650"/>
    <mergeCell ref="B643:H643"/>
    <mergeCell ref="I643:K643"/>
    <mergeCell ref="L643:P643"/>
    <mergeCell ref="R643:T644"/>
    <mergeCell ref="B645:H645"/>
    <mergeCell ref="I645:K645"/>
    <mergeCell ref="L645:P645"/>
    <mergeCell ref="R645:T646"/>
    <mergeCell ref="B639:H639"/>
    <mergeCell ref="I639:K639"/>
    <mergeCell ref="L639:P639"/>
    <mergeCell ref="R639:T640"/>
    <mergeCell ref="B641:H641"/>
    <mergeCell ref="I641:K641"/>
    <mergeCell ref="L641:P641"/>
    <mergeCell ref="R641:T642"/>
    <mergeCell ref="B636:H636"/>
    <mergeCell ref="I636:K636"/>
    <mergeCell ref="L636:P636"/>
    <mergeCell ref="R636:T636"/>
    <mergeCell ref="B637:H637"/>
    <mergeCell ref="I637:K637"/>
    <mergeCell ref="L637:P637"/>
    <mergeCell ref="R637:T638"/>
    <mergeCell ref="B632:H632"/>
    <mergeCell ref="I632:K632"/>
    <mergeCell ref="L632:P632"/>
    <mergeCell ref="R632:T633"/>
    <mergeCell ref="B634:H634"/>
    <mergeCell ref="I634:K634"/>
    <mergeCell ref="L634:P634"/>
    <mergeCell ref="R634:T635"/>
    <mergeCell ref="B629:H629"/>
    <mergeCell ref="I629:K629"/>
    <mergeCell ref="L629:P629"/>
    <mergeCell ref="R629:T629"/>
    <mergeCell ref="B630:H630"/>
    <mergeCell ref="I630:K630"/>
    <mergeCell ref="L630:P630"/>
    <mergeCell ref="R630:T631"/>
    <mergeCell ref="B625:H625"/>
    <mergeCell ref="I625:K625"/>
    <mergeCell ref="L625:P625"/>
    <mergeCell ref="R625:T626"/>
    <mergeCell ref="B627:H627"/>
    <mergeCell ref="I627:K627"/>
    <mergeCell ref="L627:P627"/>
    <mergeCell ref="R627:T628"/>
    <mergeCell ref="O615:S615"/>
    <mergeCell ref="A618:M618"/>
    <mergeCell ref="P618:V618"/>
    <mergeCell ref="A619:U619"/>
    <mergeCell ref="A621:L621"/>
    <mergeCell ref="B623:H623"/>
    <mergeCell ref="I623:K623"/>
    <mergeCell ref="L623:P623"/>
    <mergeCell ref="R623:T624"/>
    <mergeCell ref="B610:H610"/>
    <mergeCell ref="I610:K610"/>
    <mergeCell ref="L610:P610"/>
    <mergeCell ref="R610:T611"/>
    <mergeCell ref="B612:H612"/>
    <mergeCell ref="I612:K612"/>
    <mergeCell ref="L612:P612"/>
    <mergeCell ref="R612:T613"/>
    <mergeCell ref="B606:H606"/>
    <mergeCell ref="I606:K606"/>
    <mergeCell ref="L606:P606"/>
    <mergeCell ref="R606:T607"/>
    <mergeCell ref="B608:H608"/>
    <mergeCell ref="I608:K608"/>
    <mergeCell ref="L608:P608"/>
    <mergeCell ref="R608:T609"/>
    <mergeCell ref="B602:H602"/>
    <mergeCell ref="I602:K602"/>
    <mergeCell ref="L602:P602"/>
    <mergeCell ref="R602:T603"/>
    <mergeCell ref="B604:H604"/>
    <mergeCell ref="I604:K604"/>
    <mergeCell ref="L604:P604"/>
    <mergeCell ref="R604:T605"/>
    <mergeCell ref="B600:H600"/>
    <mergeCell ref="I600:K600"/>
    <mergeCell ref="L600:P600"/>
    <mergeCell ref="R600:T600"/>
    <mergeCell ref="B601:H601"/>
    <mergeCell ref="I601:K601"/>
    <mergeCell ref="L601:P601"/>
    <mergeCell ref="R601:T601"/>
    <mergeCell ref="B597:H597"/>
    <mergeCell ref="I597:K597"/>
    <mergeCell ref="L597:P597"/>
    <mergeCell ref="R597:T597"/>
    <mergeCell ref="B598:H598"/>
    <mergeCell ref="I598:K598"/>
    <mergeCell ref="L598:P598"/>
    <mergeCell ref="R598:T599"/>
    <mergeCell ref="B593:H593"/>
    <mergeCell ref="I593:K593"/>
    <mergeCell ref="L593:P593"/>
    <mergeCell ref="R593:T594"/>
    <mergeCell ref="B595:H595"/>
    <mergeCell ref="I595:K595"/>
    <mergeCell ref="L595:P595"/>
    <mergeCell ref="R595:T596"/>
    <mergeCell ref="B589:H589"/>
    <mergeCell ref="I589:K589"/>
    <mergeCell ref="L589:P589"/>
    <mergeCell ref="R589:T590"/>
    <mergeCell ref="B591:H591"/>
    <mergeCell ref="I591:K591"/>
    <mergeCell ref="L591:P591"/>
    <mergeCell ref="R591:T592"/>
    <mergeCell ref="B586:H586"/>
    <mergeCell ref="I586:K586"/>
    <mergeCell ref="L586:P586"/>
    <mergeCell ref="R586:T587"/>
    <mergeCell ref="B588:H588"/>
    <mergeCell ref="I588:K588"/>
    <mergeCell ref="L588:P588"/>
    <mergeCell ref="R588:T588"/>
    <mergeCell ref="B583:H583"/>
    <mergeCell ref="I583:K583"/>
    <mergeCell ref="L583:P583"/>
    <mergeCell ref="R583:T583"/>
    <mergeCell ref="B584:H584"/>
    <mergeCell ref="I584:K584"/>
    <mergeCell ref="L584:P584"/>
    <mergeCell ref="R584:T585"/>
    <mergeCell ref="B580:H580"/>
    <mergeCell ref="I580:K580"/>
    <mergeCell ref="L580:P580"/>
    <mergeCell ref="R580:T581"/>
    <mergeCell ref="B582:H582"/>
    <mergeCell ref="I582:K582"/>
    <mergeCell ref="L582:P582"/>
    <mergeCell ref="R582:T582"/>
    <mergeCell ref="B577:H577"/>
    <mergeCell ref="I577:K577"/>
    <mergeCell ref="L577:P577"/>
    <mergeCell ref="R577:T577"/>
    <mergeCell ref="B578:H578"/>
    <mergeCell ref="I578:K578"/>
    <mergeCell ref="L578:P578"/>
    <mergeCell ref="R578:T579"/>
    <mergeCell ref="A571:U571"/>
    <mergeCell ref="A573:L573"/>
    <mergeCell ref="B575:H575"/>
    <mergeCell ref="I575:K575"/>
    <mergeCell ref="L575:P575"/>
    <mergeCell ref="R575:T576"/>
    <mergeCell ref="B567:H567"/>
    <mergeCell ref="I567:K567"/>
    <mergeCell ref="L567:P567"/>
    <mergeCell ref="R567:T567"/>
    <mergeCell ref="A570:M570"/>
    <mergeCell ref="P570:V570"/>
    <mergeCell ref="B564:H564"/>
    <mergeCell ref="I564:K564"/>
    <mergeCell ref="L564:P564"/>
    <mergeCell ref="R564:T564"/>
    <mergeCell ref="B565:H565"/>
    <mergeCell ref="I565:K565"/>
    <mergeCell ref="L565:P565"/>
    <mergeCell ref="R565:T566"/>
    <mergeCell ref="B560:H560"/>
    <mergeCell ref="I560:K560"/>
    <mergeCell ref="L560:P560"/>
    <mergeCell ref="R560:T561"/>
    <mergeCell ref="B562:H562"/>
    <mergeCell ref="I562:K562"/>
    <mergeCell ref="L562:P562"/>
    <mergeCell ref="R562:T563"/>
    <mergeCell ref="B557:H557"/>
    <mergeCell ref="I557:K557"/>
    <mergeCell ref="L557:P557"/>
    <mergeCell ref="R557:T558"/>
    <mergeCell ref="B559:H559"/>
    <mergeCell ref="I559:K559"/>
    <mergeCell ref="L559:P559"/>
    <mergeCell ref="R559:T559"/>
    <mergeCell ref="B554:H554"/>
    <mergeCell ref="I554:K554"/>
    <mergeCell ref="L554:P554"/>
    <mergeCell ref="R554:T555"/>
    <mergeCell ref="B556:H556"/>
    <mergeCell ref="I556:K556"/>
    <mergeCell ref="L556:P556"/>
    <mergeCell ref="R556:T556"/>
    <mergeCell ref="B550:H550"/>
    <mergeCell ref="I550:K551"/>
    <mergeCell ref="L550:P550"/>
    <mergeCell ref="R550:T550"/>
    <mergeCell ref="B552:H552"/>
    <mergeCell ref="I552:K553"/>
    <mergeCell ref="L552:P552"/>
    <mergeCell ref="R552:T552"/>
    <mergeCell ref="B546:H546"/>
    <mergeCell ref="I546:K546"/>
    <mergeCell ref="L546:P546"/>
    <mergeCell ref="R546:T547"/>
    <mergeCell ref="B548:H548"/>
    <mergeCell ref="I548:K548"/>
    <mergeCell ref="L548:P548"/>
    <mergeCell ref="R548:T549"/>
    <mergeCell ref="B543:H543"/>
    <mergeCell ref="I543:K543"/>
    <mergeCell ref="L543:P543"/>
    <mergeCell ref="R543:T544"/>
    <mergeCell ref="B545:H545"/>
    <mergeCell ref="I545:K545"/>
    <mergeCell ref="L545:P545"/>
    <mergeCell ref="R545:T545"/>
    <mergeCell ref="B540:H540"/>
    <mergeCell ref="I540:K540"/>
    <mergeCell ref="L540:P540"/>
    <mergeCell ref="R540:T540"/>
    <mergeCell ref="B541:H541"/>
    <mergeCell ref="I541:K541"/>
    <mergeCell ref="L541:P541"/>
    <mergeCell ref="R541:T542"/>
    <mergeCell ref="B537:H537"/>
    <mergeCell ref="I537:K537"/>
    <mergeCell ref="L537:P537"/>
    <mergeCell ref="R537:T538"/>
    <mergeCell ref="B539:H539"/>
    <mergeCell ref="I539:K539"/>
    <mergeCell ref="L539:P539"/>
    <mergeCell ref="R539:T539"/>
    <mergeCell ref="B535:H535"/>
    <mergeCell ref="I535:K535"/>
    <mergeCell ref="L535:P535"/>
    <mergeCell ref="R535:T535"/>
    <mergeCell ref="B536:H536"/>
    <mergeCell ref="I536:K536"/>
    <mergeCell ref="L536:P536"/>
    <mergeCell ref="R536:T536"/>
    <mergeCell ref="B531:H531"/>
    <mergeCell ref="I531:K531"/>
    <mergeCell ref="L531:P531"/>
    <mergeCell ref="R531:T532"/>
    <mergeCell ref="B533:H533"/>
    <mergeCell ref="I533:K533"/>
    <mergeCell ref="L533:P533"/>
    <mergeCell ref="R533:T534"/>
    <mergeCell ref="B529:H529"/>
    <mergeCell ref="I529:K529"/>
    <mergeCell ref="L529:P529"/>
    <mergeCell ref="R529:T529"/>
    <mergeCell ref="B530:H530"/>
    <mergeCell ref="I530:K530"/>
    <mergeCell ref="L530:P530"/>
    <mergeCell ref="R530:T530"/>
    <mergeCell ref="B526:H526"/>
    <mergeCell ref="I526:K526"/>
    <mergeCell ref="L526:P526"/>
    <mergeCell ref="R526:T527"/>
    <mergeCell ref="B528:H528"/>
    <mergeCell ref="I528:K528"/>
    <mergeCell ref="L528:P528"/>
    <mergeCell ref="R528:T528"/>
    <mergeCell ref="B522:H522"/>
    <mergeCell ref="I522:K522"/>
    <mergeCell ref="L522:P522"/>
    <mergeCell ref="R522:T523"/>
    <mergeCell ref="B524:H524"/>
    <mergeCell ref="I524:K524"/>
    <mergeCell ref="L524:P524"/>
    <mergeCell ref="R524:T525"/>
    <mergeCell ref="B518:H518"/>
    <mergeCell ref="I518:K518"/>
    <mergeCell ref="L518:P518"/>
    <mergeCell ref="R518:T519"/>
    <mergeCell ref="B520:H520"/>
    <mergeCell ref="I520:K520"/>
    <mergeCell ref="L520:P520"/>
    <mergeCell ref="R520:T521"/>
    <mergeCell ref="B516:H516"/>
    <mergeCell ref="I516:K516"/>
    <mergeCell ref="L516:P516"/>
    <mergeCell ref="R516:T516"/>
    <mergeCell ref="B517:H517"/>
    <mergeCell ref="I517:K517"/>
    <mergeCell ref="L517:P517"/>
    <mergeCell ref="R517:T517"/>
    <mergeCell ref="B512:H512"/>
    <mergeCell ref="I512:K512"/>
    <mergeCell ref="L512:P512"/>
    <mergeCell ref="R512:T513"/>
    <mergeCell ref="B514:H514"/>
    <mergeCell ref="I514:K515"/>
    <mergeCell ref="L514:P514"/>
    <mergeCell ref="R514:T514"/>
    <mergeCell ref="O503:S503"/>
    <mergeCell ref="A506:M506"/>
    <mergeCell ref="P506:V506"/>
    <mergeCell ref="A507:U507"/>
    <mergeCell ref="A509:L509"/>
    <mergeCell ref="B511:H511"/>
    <mergeCell ref="I511:K511"/>
    <mergeCell ref="L511:P511"/>
    <mergeCell ref="R511:T511"/>
    <mergeCell ref="B499:H499"/>
    <mergeCell ref="I499:K499"/>
    <mergeCell ref="L499:P499"/>
    <mergeCell ref="R499:T500"/>
    <mergeCell ref="B501:H501"/>
    <mergeCell ref="I501:K501"/>
    <mergeCell ref="L501:P501"/>
    <mergeCell ref="R501:T501"/>
    <mergeCell ref="B497:H497"/>
    <mergeCell ref="I497:K497"/>
    <mergeCell ref="L497:P497"/>
    <mergeCell ref="R497:T497"/>
    <mergeCell ref="B498:H498"/>
    <mergeCell ref="I498:K498"/>
    <mergeCell ref="L498:P498"/>
    <mergeCell ref="R498:T498"/>
    <mergeCell ref="B495:H495"/>
    <mergeCell ref="I495:K495"/>
    <mergeCell ref="L495:P495"/>
    <mergeCell ref="R495:T495"/>
    <mergeCell ref="B496:H496"/>
    <mergeCell ref="I496:K496"/>
    <mergeCell ref="L496:P496"/>
    <mergeCell ref="R496:T496"/>
    <mergeCell ref="B493:H493"/>
    <mergeCell ref="I493:K493"/>
    <mergeCell ref="L493:P493"/>
    <mergeCell ref="R493:T493"/>
    <mergeCell ref="B494:H494"/>
    <mergeCell ref="I494:K494"/>
    <mergeCell ref="L494:P494"/>
    <mergeCell ref="R494:T494"/>
    <mergeCell ref="B491:H491"/>
    <mergeCell ref="I491:K491"/>
    <mergeCell ref="L491:P491"/>
    <mergeCell ref="R491:T491"/>
    <mergeCell ref="B492:H492"/>
    <mergeCell ref="I492:K492"/>
    <mergeCell ref="L492:P492"/>
    <mergeCell ref="R492:T492"/>
    <mergeCell ref="B489:H489"/>
    <mergeCell ref="I489:K489"/>
    <mergeCell ref="L489:P489"/>
    <mergeCell ref="R489:T489"/>
    <mergeCell ref="B490:H490"/>
    <mergeCell ref="I490:K490"/>
    <mergeCell ref="L490:P490"/>
    <mergeCell ref="R490:T490"/>
    <mergeCell ref="B487:H487"/>
    <mergeCell ref="I487:K487"/>
    <mergeCell ref="L487:P487"/>
    <mergeCell ref="R487:T487"/>
    <mergeCell ref="B488:H488"/>
    <mergeCell ref="I488:K488"/>
    <mergeCell ref="L488:P488"/>
    <mergeCell ref="R488:T488"/>
    <mergeCell ref="B484:H484"/>
    <mergeCell ref="I484:K484"/>
    <mergeCell ref="L484:P484"/>
    <mergeCell ref="R484:T484"/>
    <mergeCell ref="B485:H485"/>
    <mergeCell ref="I485:K485"/>
    <mergeCell ref="L485:P485"/>
    <mergeCell ref="R485:T486"/>
    <mergeCell ref="B482:H482"/>
    <mergeCell ref="I482:K482"/>
    <mergeCell ref="L482:P482"/>
    <mergeCell ref="R482:T482"/>
    <mergeCell ref="B483:H483"/>
    <mergeCell ref="I483:K483"/>
    <mergeCell ref="L483:P483"/>
    <mergeCell ref="R483:T483"/>
    <mergeCell ref="B480:H480"/>
    <mergeCell ref="I480:K480"/>
    <mergeCell ref="L480:P480"/>
    <mergeCell ref="R480:T480"/>
    <mergeCell ref="B481:H481"/>
    <mergeCell ref="I481:K481"/>
    <mergeCell ref="L481:P481"/>
    <mergeCell ref="R481:T481"/>
    <mergeCell ref="B478:H478"/>
    <mergeCell ref="I478:K478"/>
    <mergeCell ref="L478:P478"/>
    <mergeCell ref="R478:T478"/>
    <mergeCell ref="B479:H479"/>
    <mergeCell ref="I479:K479"/>
    <mergeCell ref="L479:P479"/>
    <mergeCell ref="R479:T479"/>
    <mergeCell ref="B475:H475"/>
    <mergeCell ref="I475:K475"/>
    <mergeCell ref="L475:P475"/>
    <mergeCell ref="R475:T476"/>
    <mergeCell ref="B477:H477"/>
    <mergeCell ref="I477:K477"/>
    <mergeCell ref="L477:P477"/>
    <mergeCell ref="R477:T477"/>
    <mergeCell ref="B473:H473"/>
    <mergeCell ref="I473:K473"/>
    <mergeCell ref="L473:P473"/>
    <mergeCell ref="R473:T473"/>
    <mergeCell ref="B474:H474"/>
    <mergeCell ref="I474:K474"/>
    <mergeCell ref="L474:P474"/>
    <mergeCell ref="R474:T474"/>
    <mergeCell ref="B471:H471"/>
    <mergeCell ref="I471:K471"/>
    <mergeCell ref="L471:P471"/>
    <mergeCell ref="R471:T471"/>
    <mergeCell ref="B472:H472"/>
    <mergeCell ref="I472:K472"/>
    <mergeCell ref="L472:P472"/>
    <mergeCell ref="R472:T472"/>
    <mergeCell ref="B469:H469"/>
    <mergeCell ref="I469:K469"/>
    <mergeCell ref="L469:P469"/>
    <mergeCell ref="R469:T469"/>
    <mergeCell ref="B470:H470"/>
    <mergeCell ref="I470:K470"/>
    <mergeCell ref="L470:P470"/>
    <mergeCell ref="R470:T470"/>
    <mergeCell ref="B465:H465"/>
    <mergeCell ref="I465:K465"/>
    <mergeCell ref="L465:P465"/>
    <mergeCell ref="R465:T466"/>
    <mergeCell ref="B467:H467"/>
    <mergeCell ref="I467:K467"/>
    <mergeCell ref="L467:P467"/>
    <mergeCell ref="R467:T468"/>
    <mergeCell ref="B463:H463"/>
    <mergeCell ref="I463:K463"/>
    <mergeCell ref="L463:P463"/>
    <mergeCell ref="R463:T463"/>
    <mergeCell ref="B464:H464"/>
    <mergeCell ref="I464:K464"/>
    <mergeCell ref="L464:P464"/>
    <mergeCell ref="R464:T464"/>
    <mergeCell ref="B461:H461"/>
    <mergeCell ref="I461:K461"/>
    <mergeCell ref="L461:P461"/>
    <mergeCell ref="R461:T461"/>
    <mergeCell ref="B462:H462"/>
    <mergeCell ref="I462:K462"/>
    <mergeCell ref="L462:P462"/>
    <mergeCell ref="R462:T462"/>
    <mergeCell ref="B458:H458"/>
    <mergeCell ref="I458:K458"/>
    <mergeCell ref="L458:P458"/>
    <mergeCell ref="R458:T458"/>
    <mergeCell ref="B459:H459"/>
    <mergeCell ref="I459:K459"/>
    <mergeCell ref="L459:P459"/>
    <mergeCell ref="R459:T460"/>
    <mergeCell ref="B456:H456"/>
    <mergeCell ref="I456:K456"/>
    <mergeCell ref="L456:P456"/>
    <mergeCell ref="R456:T456"/>
    <mergeCell ref="B457:H457"/>
    <mergeCell ref="I457:K457"/>
    <mergeCell ref="L457:P457"/>
    <mergeCell ref="R457:T457"/>
    <mergeCell ref="A451:U451"/>
    <mergeCell ref="A453:L453"/>
    <mergeCell ref="B455:H455"/>
    <mergeCell ref="I455:K455"/>
    <mergeCell ref="L455:P455"/>
    <mergeCell ref="R455:T455"/>
    <mergeCell ref="B445:H445"/>
    <mergeCell ref="I445:K445"/>
    <mergeCell ref="L445:P445"/>
    <mergeCell ref="R445:T445"/>
    <mergeCell ref="O447:S447"/>
    <mergeCell ref="A450:M450"/>
    <mergeCell ref="P450:V450"/>
    <mergeCell ref="B441:H441"/>
    <mergeCell ref="I441:K441"/>
    <mergeCell ref="L441:P441"/>
    <mergeCell ref="R441:T442"/>
    <mergeCell ref="B443:H443"/>
    <mergeCell ref="I443:K444"/>
    <mergeCell ref="L443:P443"/>
    <mergeCell ref="R443:T443"/>
    <mergeCell ref="B437:H437"/>
    <mergeCell ref="I437:K437"/>
    <mergeCell ref="L437:P437"/>
    <mergeCell ref="R437:T438"/>
    <mergeCell ref="B439:H439"/>
    <mergeCell ref="I439:K439"/>
    <mergeCell ref="L439:P439"/>
    <mergeCell ref="R439:T440"/>
    <mergeCell ref="B432:H432"/>
    <mergeCell ref="I432:K432"/>
    <mergeCell ref="L432:P432"/>
    <mergeCell ref="R432:T432"/>
    <mergeCell ref="O434:S434"/>
    <mergeCell ref="A435:L435"/>
    <mergeCell ref="O427:S427"/>
    <mergeCell ref="A428:L428"/>
    <mergeCell ref="B430:H430"/>
    <mergeCell ref="I430:K430"/>
    <mergeCell ref="L430:P430"/>
    <mergeCell ref="R430:T431"/>
    <mergeCell ref="B424:H424"/>
    <mergeCell ref="I424:K424"/>
    <mergeCell ref="L424:P424"/>
    <mergeCell ref="R424:T424"/>
    <mergeCell ref="B425:H425"/>
    <mergeCell ref="I425:K425"/>
    <mergeCell ref="L425:P425"/>
    <mergeCell ref="R425:T425"/>
    <mergeCell ref="A418:U418"/>
    <mergeCell ref="A420:L420"/>
    <mergeCell ref="B422:H422"/>
    <mergeCell ref="I422:K422"/>
    <mergeCell ref="L422:P422"/>
    <mergeCell ref="R422:T423"/>
    <mergeCell ref="B411:H411"/>
    <mergeCell ref="I411:K411"/>
    <mergeCell ref="L411:P411"/>
    <mergeCell ref="R411:T412"/>
    <mergeCell ref="O414:S414"/>
    <mergeCell ref="A417:M417"/>
    <mergeCell ref="P417:V417"/>
    <mergeCell ref="B407:H407"/>
    <mergeCell ref="I407:K407"/>
    <mergeCell ref="L407:P407"/>
    <mergeCell ref="R407:T408"/>
    <mergeCell ref="B409:H409"/>
    <mergeCell ref="I409:K409"/>
    <mergeCell ref="L409:P409"/>
    <mergeCell ref="R409:T410"/>
    <mergeCell ref="B404:H404"/>
    <mergeCell ref="I404:K404"/>
    <mergeCell ref="L404:P404"/>
    <mergeCell ref="R404:T404"/>
    <mergeCell ref="B405:H405"/>
    <mergeCell ref="I405:K406"/>
    <mergeCell ref="L405:P405"/>
    <mergeCell ref="R405:T406"/>
    <mergeCell ref="O399:S399"/>
    <mergeCell ref="A400:L400"/>
    <mergeCell ref="B402:H402"/>
    <mergeCell ref="I402:K402"/>
    <mergeCell ref="L402:P402"/>
    <mergeCell ref="R402:T403"/>
    <mergeCell ref="B396:H396"/>
    <mergeCell ref="I396:K396"/>
    <mergeCell ref="L396:P396"/>
    <mergeCell ref="R396:T396"/>
    <mergeCell ref="B397:H397"/>
    <mergeCell ref="I397:K397"/>
    <mergeCell ref="L397:P397"/>
    <mergeCell ref="R397:T397"/>
    <mergeCell ref="B393:H393"/>
    <mergeCell ref="I393:K393"/>
    <mergeCell ref="L393:P393"/>
    <mergeCell ref="R393:T393"/>
    <mergeCell ref="B394:H394"/>
    <mergeCell ref="I394:K394"/>
    <mergeCell ref="L394:P394"/>
    <mergeCell ref="R394:T395"/>
    <mergeCell ref="B391:H391"/>
    <mergeCell ref="I391:K391"/>
    <mergeCell ref="L391:P391"/>
    <mergeCell ref="R391:T391"/>
    <mergeCell ref="B392:H392"/>
    <mergeCell ref="I392:K392"/>
    <mergeCell ref="L392:P392"/>
    <mergeCell ref="R392:T392"/>
    <mergeCell ref="B385:H385"/>
    <mergeCell ref="I385:K385"/>
    <mergeCell ref="L385:P385"/>
    <mergeCell ref="R385:T386"/>
    <mergeCell ref="O388:S388"/>
    <mergeCell ref="A389:L389"/>
    <mergeCell ref="B381:H381"/>
    <mergeCell ref="I381:K381"/>
    <mergeCell ref="L381:P381"/>
    <mergeCell ref="R381:T382"/>
    <mergeCell ref="B383:H383"/>
    <mergeCell ref="I383:K383"/>
    <mergeCell ref="L383:P383"/>
    <mergeCell ref="R383:T384"/>
    <mergeCell ref="B377:H377"/>
    <mergeCell ref="I377:K377"/>
    <mergeCell ref="L377:P377"/>
    <mergeCell ref="R377:T378"/>
    <mergeCell ref="B379:H379"/>
    <mergeCell ref="I379:K379"/>
    <mergeCell ref="L379:P379"/>
    <mergeCell ref="R379:T380"/>
    <mergeCell ref="B372:H372"/>
    <mergeCell ref="I372:K372"/>
    <mergeCell ref="L372:P372"/>
    <mergeCell ref="R372:T373"/>
    <mergeCell ref="B374:H374"/>
    <mergeCell ref="I374:K374"/>
    <mergeCell ref="L374:P374"/>
    <mergeCell ref="R374:T376"/>
    <mergeCell ref="B368:H368"/>
    <mergeCell ref="I368:K368"/>
    <mergeCell ref="L368:P368"/>
    <mergeCell ref="R368:T369"/>
    <mergeCell ref="B370:H370"/>
    <mergeCell ref="I370:K370"/>
    <mergeCell ref="L370:P370"/>
    <mergeCell ref="R370:T371"/>
    <mergeCell ref="B365:H365"/>
    <mergeCell ref="I365:K365"/>
    <mergeCell ref="L365:P365"/>
    <mergeCell ref="R365:T365"/>
    <mergeCell ref="B366:H366"/>
    <mergeCell ref="I366:K366"/>
    <mergeCell ref="L366:P366"/>
    <mergeCell ref="R366:T367"/>
    <mergeCell ref="B362:H362"/>
    <mergeCell ref="I362:K363"/>
    <mergeCell ref="L362:P362"/>
    <mergeCell ref="R362:T363"/>
    <mergeCell ref="B364:H364"/>
    <mergeCell ref="I364:K364"/>
    <mergeCell ref="L364:P364"/>
    <mergeCell ref="R364:T364"/>
    <mergeCell ref="O352:S352"/>
    <mergeCell ref="A355:M355"/>
    <mergeCell ref="P355:V355"/>
    <mergeCell ref="A356:U356"/>
    <mergeCell ref="A358:L358"/>
    <mergeCell ref="B360:H360"/>
    <mergeCell ref="I360:K360"/>
    <mergeCell ref="L360:P360"/>
    <mergeCell ref="R360:T361"/>
    <mergeCell ref="B347:H347"/>
    <mergeCell ref="I347:K347"/>
    <mergeCell ref="L347:P347"/>
    <mergeCell ref="R347:T348"/>
    <mergeCell ref="B349:H349"/>
    <mergeCell ref="I349:K349"/>
    <mergeCell ref="L349:P349"/>
    <mergeCell ref="R349:T350"/>
    <mergeCell ref="B344:H344"/>
    <mergeCell ref="I344:K344"/>
    <mergeCell ref="L344:P344"/>
    <mergeCell ref="R344:T344"/>
    <mergeCell ref="B345:H345"/>
    <mergeCell ref="I345:K345"/>
    <mergeCell ref="L345:P345"/>
    <mergeCell ref="R345:T346"/>
    <mergeCell ref="O339:S339"/>
    <mergeCell ref="A340:L340"/>
    <mergeCell ref="B342:H342"/>
    <mergeCell ref="I342:K342"/>
    <mergeCell ref="L342:P342"/>
    <mergeCell ref="R342:T343"/>
    <mergeCell ref="B336:H336"/>
    <mergeCell ref="I336:K336"/>
    <mergeCell ref="L336:P336"/>
    <mergeCell ref="R336:T336"/>
    <mergeCell ref="B337:H337"/>
    <mergeCell ref="I337:K337"/>
    <mergeCell ref="L337:P337"/>
    <mergeCell ref="R337:T337"/>
    <mergeCell ref="B332:H332"/>
    <mergeCell ref="I332:K332"/>
    <mergeCell ref="L332:P332"/>
    <mergeCell ref="R332:T333"/>
    <mergeCell ref="B334:H334"/>
    <mergeCell ref="I334:K334"/>
    <mergeCell ref="L334:P334"/>
    <mergeCell ref="R334:T335"/>
    <mergeCell ref="B330:H330"/>
    <mergeCell ref="I330:K330"/>
    <mergeCell ref="L330:P330"/>
    <mergeCell ref="R330:T330"/>
    <mergeCell ref="B331:H331"/>
    <mergeCell ref="I331:K331"/>
    <mergeCell ref="L331:P331"/>
    <mergeCell ref="R331:T331"/>
    <mergeCell ref="B328:H328"/>
    <mergeCell ref="I328:K328"/>
    <mergeCell ref="L328:P328"/>
    <mergeCell ref="R328:T328"/>
    <mergeCell ref="B329:H329"/>
    <mergeCell ref="I329:K329"/>
    <mergeCell ref="L329:P329"/>
    <mergeCell ref="R329:T329"/>
    <mergeCell ref="B326:H326"/>
    <mergeCell ref="I326:K326"/>
    <mergeCell ref="L326:P326"/>
    <mergeCell ref="R326:T326"/>
    <mergeCell ref="B327:H327"/>
    <mergeCell ref="I327:K327"/>
    <mergeCell ref="L327:P327"/>
    <mergeCell ref="R327:T327"/>
    <mergeCell ref="O322:S322"/>
    <mergeCell ref="A323:L323"/>
    <mergeCell ref="B325:H325"/>
    <mergeCell ref="I325:K325"/>
    <mergeCell ref="L325:P325"/>
    <mergeCell ref="R325:T325"/>
    <mergeCell ref="B319:H319"/>
    <mergeCell ref="I319:K319"/>
    <mergeCell ref="L319:P319"/>
    <mergeCell ref="R319:T319"/>
    <mergeCell ref="B320:H320"/>
    <mergeCell ref="I320:K320"/>
    <mergeCell ref="L320:P320"/>
    <mergeCell ref="R320:T320"/>
    <mergeCell ref="B317:H317"/>
    <mergeCell ref="I317:K317"/>
    <mergeCell ref="L317:P317"/>
    <mergeCell ref="R317:T317"/>
    <mergeCell ref="B318:H318"/>
    <mergeCell ref="I318:K318"/>
    <mergeCell ref="L318:P318"/>
    <mergeCell ref="R318:T318"/>
    <mergeCell ref="B315:H315"/>
    <mergeCell ref="I315:K315"/>
    <mergeCell ref="L315:P315"/>
    <mergeCell ref="R315:T315"/>
    <mergeCell ref="B316:H316"/>
    <mergeCell ref="I316:K316"/>
    <mergeCell ref="L316:P316"/>
    <mergeCell ref="R316:T316"/>
    <mergeCell ref="B312:H312"/>
    <mergeCell ref="I312:K312"/>
    <mergeCell ref="L312:P312"/>
    <mergeCell ref="R312:T313"/>
    <mergeCell ref="B314:H314"/>
    <mergeCell ref="I314:K314"/>
    <mergeCell ref="L314:P314"/>
    <mergeCell ref="R314:T314"/>
    <mergeCell ref="B310:H310"/>
    <mergeCell ref="I310:K310"/>
    <mergeCell ref="L310:P310"/>
    <mergeCell ref="R310:T310"/>
    <mergeCell ref="B311:H311"/>
    <mergeCell ref="I311:K311"/>
    <mergeCell ref="L311:P311"/>
    <mergeCell ref="R311:T311"/>
    <mergeCell ref="B307:H307"/>
    <mergeCell ref="I307:K307"/>
    <mergeCell ref="L307:P307"/>
    <mergeCell ref="R307:T307"/>
    <mergeCell ref="B308:H308"/>
    <mergeCell ref="I308:K308"/>
    <mergeCell ref="L308:P308"/>
    <mergeCell ref="R308:T309"/>
    <mergeCell ref="A302:U302"/>
    <mergeCell ref="A304:L304"/>
    <mergeCell ref="B306:H306"/>
    <mergeCell ref="I306:K306"/>
    <mergeCell ref="L306:P306"/>
    <mergeCell ref="R306:T306"/>
    <mergeCell ref="B298:H298"/>
    <mergeCell ref="I298:K298"/>
    <mergeCell ref="L298:P298"/>
    <mergeCell ref="R298:T298"/>
    <mergeCell ref="A301:M301"/>
    <mergeCell ref="P301:V301"/>
    <mergeCell ref="B295:H295"/>
    <mergeCell ref="I295:K295"/>
    <mergeCell ref="L295:P295"/>
    <mergeCell ref="R295:T295"/>
    <mergeCell ref="B296:H296"/>
    <mergeCell ref="I296:K296"/>
    <mergeCell ref="L296:P296"/>
    <mergeCell ref="R296:T297"/>
    <mergeCell ref="B293:H293"/>
    <mergeCell ref="I293:K293"/>
    <mergeCell ref="L293:P293"/>
    <mergeCell ref="R293:T293"/>
    <mergeCell ref="B294:H294"/>
    <mergeCell ref="I294:K294"/>
    <mergeCell ref="L294:P294"/>
    <mergeCell ref="R294:T294"/>
    <mergeCell ref="B291:H291"/>
    <mergeCell ref="I291:K291"/>
    <mergeCell ref="L291:P291"/>
    <mergeCell ref="R291:T291"/>
    <mergeCell ref="B292:H292"/>
    <mergeCell ref="I292:K292"/>
    <mergeCell ref="L292:P292"/>
    <mergeCell ref="R292:T292"/>
    <mergeCell ref="B289:H289"/>
    <mergeCell ref="I289:K289"/>
    <mergeCell ref="L289:P289"/>
    <mergeCell ref="R289:T289"/>
    <mergeCell ref="B290:H290"/>
    <mergeCell ref="I290:K290"/>
    <mergeCell ref="L290:P290"/>
    <mergeCell ref="R290:T290"/>
    <mergeCell ref="B287:H287"/>
    <mergeCell ref="I287:K287"/>
    <mergeCell ref="L287:P287"/>
    <mergeCell ref="R287:T287"/>
    <mergeCell ref="B288:H288"/>
    <mergeCell ref="I288:K288"/>
    <mergeCell ref="L288:P288"/>
    <mergeCell ref="R288:T288"/>
    <mergeCell ref="B285:H285"/>
    <mergeCell ref="I285:K285"/>
    <mergeCell ref="L285:P285"/>
    <mergeCell ref="R285:T285"/>
    <mergeCell ref="B286:H286"/>
    <mergeCell ref="I286:K286"/>
    <mergeCell ref="L286:P286"/>
    <mergeCell ref="R286:T286"/>
    <mergeCell ref="B282:H282"/>
    <mergeCell ref="I282:K282"/>
    <mergeCell ref="L282:P282"/>
    <mergeCell ref="R282:T282"/>
    <mergeCell ref="B283:H283"/>
    <mergeCell ref="I283:K283"/>
    <mergeCell ref="L283:P283"/>
    <mergeCell ref="R283:T284"/>
    <mergeCell ref="B279:H279"/>
    <mergeCell ref="I279:K279"/>
    <mergeCell ref="L279:P279"/>
    <mergeCell ref="R279:T280"/>
    <mergeCell ref="B281:H281"/>
    <mergeCell ref="I281:K281"/>
    <mergeCell ref="L281:P281"/>
    <mergeCell ref="R281:T281"/>
    <mergeCell ref="B277:H277"/>
    <mergeCell ref="I277:K277"/>
    <mergeCell ref="L277:P277"/>
    <mergeCell ref="R277:T277"/>
    <mergeCell ref="B278:H278"/>
    <mergeCell ref="I278:K278"/>
    <mergeCell ref="L278:P278"/>
    <mergeCell ref="R278:T278"/>
    <mergeCell ref="B275:H275"/>
    <mergeCell ref="I275:K275"/>
    <mergeCell ref="L275:P275"/>
    <mergeCell ref="R275:T275"/>
    <mergeCell ref="B276:H276"/>
    <mergeCell ref="I276:K276"/>
    <mergeCell ref="L276:P276"/>
    <mergeCell ref="R276:T276"/>
    <mergeCell ref="B273:H273"/>
    <mergeCell ref="I273:K273"/>
    <mergeCell ref="L273:P273"/>
    <mergeCell ref="R273:T273"/>
    <mergeCell ref="B274:H274"/>
    <mergeCell ref="I274:K274"/>
    <mergeCell ref="L274:P274"/>
    <mergeCell ref="R274:T274"/>
    <mergeCell ref="B271:H271"/>
    <mergeCell ref="I271:K271"/>
    <mergeCell ref="L271:P271"/>
    <mergeCell ref="R271:T271"/>
    <mergeCell ref="B272:H272"/>
    <mergeCell ref="I272:K272"/>
    <mergeCell ref="L272:P272"/>
    <mergeCell ref="R272:T272"/>
    <mergeCell ref="B268:H268"/>
    <mergeCell ref="I268:K268"/>
    <mergeCell ref="L268:P268"/>
    <mergeCell ref="R268:T269"/>
    <mergeCell ref="B270:H270"/>
    <mergeCell ref="I270:K270"/>
    <mergeCell ref="L270:P270"/>
    <mergeCell ref="R270:T270"/>
    <mergeCell ref="B265:H265"/>
    <mergeCell ref="I265:K265"/>
    <mergeCell ref="L265:P265"/>
    <mergeCell ref="R265:T265"/>
    <mergeCell ref="B266:H266"/>
    <mergeCell ref="I266:K266"/>
    <mergeCell ref="L266:P266"/>
    <mergeCell ref="R266:T267"/>
    <mergeCell ref="B262:H262"/>
    <mergeCell ref="I262:K262"/>
    <mergeCell ref="L262:P262"/>
    <mergeCell ref="R262:T263"/>
    <mergeCell ref="B264:H264"/>
    <mergeCell ref="I264:K264"/>
    <mergeCell ref="L264:P264"/>
    <mergeCell ref="R264:T264"/>
    <mergeCell ref="B260:H260"/>
    <mergeCell ref="I260:K260"/>
    <mergeCell ref="L260:P260"/>
    <mergeCell ref="R260:T260"/>
    <mergeCell ref="B261:H261"/>
    <mergeCell ref="I261:K261"/>
    <mergeCell ref="L261:P261"/>
    <mergeCell ref="R261:T261"/>
    <mergeCell ref="B258:H258"/>
    <mergeCell ref="I258:K258"/>
    <mergeCell ref="L258:P258"/>
    <mergeCell ref="R258:T258"/>
    <mergeCell ref="B259:H259"/>
    <mergeCell ref="I259:K259"/>
    <mergeCell ref="L259:P259"/>
    <mergeCell ref="R259:T259"/>
    <mergeCell ref="B254:H254"/>
    <mergeCell ref="I254:K254"/>
    <mergeCell ref="L254:P254"/>
    <mergeCell ref="R254:T255"/>
    <mergeCell ref="B256:H256"/>
    <mergeCell ref="I256:K256"/>
    <mergeCell ref="L256:P256"/>
    <mergeCell ref="R256:T257"/>
    <mergeCell ref="B250:H250"/>
    <mergeCell ref="I250:K250"/>
    <mergeCell ref="L250:P250"/>
    <mergeCell ref="R250:T251"/>
    <mergeCell ref="B252:H252"/>
    <mergeCell ref="I252:K252"/>
    <mergeCell ref="L252:P252"/>
    <mergeCell ref="R252:T253"/>
    <mergeCell ref="B248:H248"/>
    <mergeCell ref="I248:K248"/>
    <mergeCell ref="L248:P248"/>
    <mergeCell ref="R248:T248"/>
    <mergeCell ref="B249:H249"/>
    <mergeCell ref="I249:K249"/>
    <mergeCell ref="L249:P249"/>
    <mergeCell ref="R249:T249"/>
    <mergeCell ref="B246:H246"/>
    <mergeCell ref="I246:K246"/>
    <mergeCell ref="L246:P246"/>
    <mergeCell ref="R246:T246"/>
    <mergeCell ref="B247:H247"/>
    <mergeCell ref="I247:K247"/>
    <mergeCell ref="L247:P247"/>
    <mergeCell ref="R247:T247"/>
    <mergeCell ref="B244:H244"/>
    <mergeCell ref="I244:K244"/>
    <mergeCell ref="L244:P244"/>
    <mergeCell ref="R244:T244"/>
    <mergeCell ref="B245:H245"/>
    <mergeCell ref="I245:K245"/>
    <mergeCell ref="L245:P245"/>
    <mergeCell ref="R245:T245"/>
    <mergeCell ref="A237:M237"/>
    <mergeCell ref="P237:V237"/>
    <mergeCell ref="A238:U238"/>
    <mergeCell ref="A240:L240"/>
    <mergeCell ref="B242:H242"/>
    <mergeCell ref="I242:K242"/>
    <mergeCell ref="L242:P242"/>
    <mergeCell ref="R242:T243"/>
    <mergeCell ref="B233:H233"/>
    <mergeCell ref="I233:K233"/>
    <mergeCell ref="L233:P233"/>
    <mergeCell ref="R233:T233"/>
    <mergeCell ref="B234:H234"/>
    <mergeCell ref="I234:K234"/>
    <mergeCell ref="L234:P234"/>
    <mergeCell ref="R234:T234"/>
    <mergeCell ref="B231:H231"/>
    <mergeCell ref="I231:K231"/>
    <mergeCell ref="L231:P231"/>
    <mergeCell ref="R231:T231"/>
    <mergeCell ref="B232:H232"/>
    <mergeCell ref="I232:K232"/>
    <mergeCell ref="L232:P232"/>
    <mergeCell ref="R232:T232"/>
    <mergeCell ref="B229:H229"/>
    <mergeCell ref="I229:K229"/>
    <mergeCell ref="L229:P229"/>
    <mergeCell ref="R229:T229"/>
    <mergeCell ref="B230:H230"/>
    <mergeCell ref="I230:K230"/>
    <mergeCell ref="L230:P230"/>
    <mergeCell ref="R230:T230"/>
    <mergeCell ref="B227:H227"/>
    <mergeCell ref="I227:K227"/>
    <mergeCell ref="L227:P227"/>
    <mergeCell ref="R227:T227"/>
    <mergeCell ref="B228:H228"/>
    <mergeCell ref="I228:K228"/>
    <mergeCell ref="L228:P228"/>
    <mergeCell ref="R228:T228"/>
    <mergeCell ref="B225:H225"/>
    <mergeCell ref="I225:K225"/>
    <mergeCell ref="L225:P225"/>
    <mergeCell ref="R225:T225"/>
    <mergeCell ref="B226:H226"/>
    <mergeCell ref="I226:K226"/>
    <mergeCell ref="L226:P226"/>
    <mergeCell ref="R226:T226"/>
    <mergeCell ref="B222:H222"/>
    <mergeCell ref="I222:K222"/>
    <mergeCell ref="L222:P222"/>
    <mergeCell ref="R222:T223"/>
    <mergeCell ref="B224:H224"/>
    <mergeCell ref="I224:K224"/>
    <mergeCell ref="L224:P224"/>
    <mergeCell ref="R224:T224"/>
    <mergeCell ref="B220:H220"/>
    <mergeCell ref="I220:K220"/>
    <mergeCell ref="L220:P220"/>
    <mergeCell ref="R220:T220"/>
    <mergeCell ref="B221:H221"/>
    <mergeCell ref="I221:K221"/>
    <mergeCell ref="L221:P221"/>
    <mergeCell ref="R221:T221"/>
    <mergeCell ref="B218:H218"/>
    <mergeCell ref="I218:K218"/>
    <mergeCell ref="L218:P218"/>
    <mergeCell ref="R218:T218"/>
    <mergeCell ref="B219:H219"/>
    <mergeCell ref="I219:K219"/>
    <mergeCell ref="L219:P219"/>
    <mergeCell ref="R219:T219"/>
    <mergeCell ref="B216:H216"/>
    <mergeCell ref="I216:K216"/>
    <mergeCell ref="L216:P216"/>
    <mergeCell ref="R216:T216"/>
    <mergeCell ref="B217:H217"/>
    <mergeCell ref="I217:K217"/>
    <mergeCell ref="L217:P217"/>
    <mergeCell ref="R217:T217"/>
    <mergeCell ref="B213:H213"/>
    <mergeCell ref="I213:K213"/>
    <mergeCell ref="L213:P213"/>
    <mergeCell ref="R213:T214"/>
    <mergeCell ref="B215:H215"/>
    <mergeCell ref="I215:K215"/>
    <mergeCell ref="L215:P215"/>
    <mergeCell ref="R215:T215"/>
    <mergeCell ref="B211:H211"/>
    <mergeCell ref="I211:K211"/>
    <mergeCell ref="L211:P211"/>
    <mergeCell ref="R211:T211"/>
    <mergeCell ref="B212:H212"/>
    <mergeCell ref="I212:K212"/>
    <mergeCell ref="L212:P212"/>
    <mergeCell ref="R212:T212"/>
    <mergeCell ref="B209:H209"/>
    <mergeCell ref="I209:K209"/>
    <mergeCell ref="L209:P209"/>
    <mergeCell ref="R209:T209"/>
    <mergeCell ref="B210:H210"/>
    <mergeCell ref="I210:K210"/>
    <mergeCell ref="L210:P210"/>
    <mergeCell ref="R210:T210"/>
    <mergeCell ref="B206:H206"/>
    <mergeCell ref="I206:K206"/>
    <mergeCell ref="L206:P206"/>
    <mergeCell ref="R206:T206"/>
    <mergeCell ref="B207:H207"/>
    <mergeCell ref="I207:K207"/>
    <mergeCell ref="L207:P207"/>
    <mergeCell ref="R207:T208"/>
    <mergeCell ref="B204:H204"/>
    <mergeCell ref="I204:K204"/>
    <mergeCell ref="L204:P204"/>
    <mergeCell ref="R204:T204"/>
    <mergeCell ref="B205:H205"/>
    <mergeCell ref="I205:K205"/>
    <mergeCell ref="L205:P205"/>
    <mergeCell ref="R205:T205"/>
    <mergeCell ref="B201:H201"/>
    <mergeCell ref="I201:K201"/>
    <mergeCell ref="L201:P201"/>
    <mergeCell ref="R201:T201"/>
    <mergeCell ref="B202:H202"/>
    <mergeCell ref="I202:K202"/>
    <mergeCell ref="L202:P202"/>
    <mergeCell ref="R202:T203"/>
    <mergeCell ref="B198:H198"/>
    <mergeCell ref="I198:K198"/>
    <mergeCell ref="L198:P198"/>
    <mergeCell ref="R198:T199"/>
    <mergeCell ref="B200:H200"/>
    <mergeCell ref="I200:K200"/>
    <mergeCell ref="L200:P200"/>
    <mergeCell ref="R200:T200"/>
    <mergeCell ref="B195:H195"/>
    <mergeCell ref="I195:K195"/>
    <mergeCell ref="L195:P195"/>
    <mergeCell ref="R195:T195"/>
    <mergeCell ref="B196:H196"/>
    <mergeCell ref="I196:K196"/>
    <mergeCell ref="L196:P196"/>
    <mergeCell ref="R196:T197"/>
    <mergeCell ref="B193:H193"/>
    <mergeCell ref="I193:K193"/>
    <mergeCell ref="L193:P193"/>
    <mergeCell ref="R193:T193"/>
    <mergeCell ref="B194:H194"/>
    <mergeCell ref="I194:K194"/>
    <mergeCell ref="L194:P194"/>
    <mergeCell ref="R194:T194"/>
    <mergeCell ref="B190:H190"/>
    <mergeCell ref="I190:K190"/>
    <mergeCell ref="L190:P190"/>
    <mergeCell ref="R190:T191"/>
    <mergeCell ref="B192:H192"/>
    <mergeCell ref="I192:K192"/>
    <mergeCell ref="L192:P192"/>
    <mergeCell ref="R192:T192"/>
    <mergeCell ref="B188:H188"/>
    <mergeCell ref="I188:K188"/>
    <mergeCell ref="L188:P188"/>
    <mergeCell ref="R188:T188"/>
    <mergeCell ref="B189:H189"/>
    <mergeCell ref="I189:K189"/>
    <mergeCell ref="L189:P189"/>
    <mergeCell ref="R189:T189"/>
    <mergeCell ref="B186:H186"/>
    <mergeCell ref="I186:K186"/>
    <mergeCell ref="L186:P186"/>
    <mergeCell ref="R186:T186"/>
    <mergeCell ref="B187:H187"/>
    <mergeCell ref="I187:K187"/>
    <mergeCell ref="L187:P187"/>
    <mergeCell ref="R187:T187"/>
    <mergeCell ref="B184:H184"/>
    <mergeCell ref="I184:K184"/>
    <mergeCell ref="L184:P184"/>
    <mergeCell ref="R184:T184"/>
    <mergeCell ref="B185:H185"/>
    <mergeCell ref="I185:K185"/>
    <mergeCell ref="L185:P185"/>
    <mergeCell ref="R185:T185"/>
    <mergeCell ref="B182:H182"/>
    <mergeCell ref="I182:K182"/>
    <mergeCell ref="L182:P182"/>
    <mergeCell ref="R182:T182"/>
    <mergeCell ref="B183:H183"/>
    <mergeCell ref="I183:K183"/>
    <mergeCell ref="L183:P183"/>
    <mergeCell ref="R183:T183"/>
    <mergeCell ref="B180:H180"/>
    <mergeCell ref="I180:K180"/>
    <mergeCell ref="L180:P180"/>
    <mergeCell ref="R180:T180"/>
    <mergeCell ref="B181:H181"/>
    <mergeCell ref="I181:K181"/>
    <mergeCell ref="L181:P181"/>
    <mergeCell ref="R181:T181"/>
    <mergeCell ref="A175:U175"/>
    <mergeCell ref="A177:L177"/>
    <mergeCell ref="B179:H179"/>
    <mergeCell ref="I179:K179"/>
    <mergeCell ref="L179:P179"/>
    <mergeCell ref="R179:T179"/>
    <mergeCell ref="B168:H168"/>
    <mergeCell ref="I168:K168"/>
    <mergeCell ref="L168:P168"/>
    <mergeCell ref="R168:T169"/>
    <mergeCell ref="O171:S171"/>
    <mergeCell ref="A174:M174"/>
    <mergeCell ref="P174:V174"/>
    <mergeCell ref="B164:H164"/>
    <mergeCell ref="I164:K164"/>
    <mergeCell ref="L164:P164"/>
    <mergeCell ref="R164:T165"/>
    <mergeCell ref="B166:H166"/>
    <mergeCell ref="I166:K166"/>
    <mergeCell ref="L166:P166"/>
    <mergeCell ref="R166:T167"/>
    <mergeCell ref="B159:H159"/>
    <mergeCell ref="I159:K159"/>
    <mergeCell ref="L159:P159"/>
    <mergeCell ref="R159:T161"/>
    <mergeCell ref="B162:H162"/>
    <mergeCell ref="I162:K162"/>
    <mergeCell ref="L162:P162"/>
    <mergeCell ref="R162:T163"/>
    <mergeCell ref="B155:H155"/>
    <mergeCell ref="I155:K155"/>
    <mergeCell ref="L155:P155"/>
    <mergeCell ref="R155:T156"/>
    <mergeCell ref="B157:H157"/>
    <mergeCell ref="I157:K157"/>
    <mergeCell ref="L157:P157"/>
    <mergeCell ref="R157:T158"/>
    <mergeCell ref="A149:U149"/>
    <mergeCell ref="A151:L151"/>
    <mergeCell ref="B153:H153"/>
    <mergeCell ref="I153:K153"/>
    <mergeCell ref="L153:P153"/>
    <mergeCell ref="R153:T154"/>
    <mergeCell ref="B143:H143"/>
    <mergeCell ref="I143:K143"/>
    <mergeCell ref="L143:P143"/>
    <mergeCell ref="R143:T143"/>
    <mergeCell ref="O145:S145"/>
    <mergeCell ref="A148:M148"/>
    <mergeCell ref="P148:V148"/>
    <mergeCell ref="B139:H139"/>
    <mergeCell ref="I139:K140"/>
    <mergeCell ref="L139:P139"/>
    <mergeCell ref="R139:T140"/>
    <mergeCell ref="B141:H141"/>
    <mergeCell ref="I141:K141"/>
    <mergeCell ref="L141:P141"/>
    <mergeCell ref="R141:T142"/>
    <mergeCell ref="B136:H136"/>
    <mergeCell ref="I136:K137"/>
    <mergeCell ref="L136:P136"/>
    <mergeCell ref="R136:T137"/>
    <mergeCell ref="B138:H138"/>
    <mergeCell ref="I138:K138"/>
    <mergeCell ref="L138:P138"/>
    <mergeCell ref="R138:T138"/>
    <mergeCell ref="B132:H132"/>
    <mergeCell ref="I132:K133"/>
    <mergeCell ref="L132:P132"/>
    <mergeCell ref="R132:T133"/>
    <mergeCell ref="B134:H134"/>
    <mergeCell ref="I134:K135"/>
    <mergeCell ref="L134:P134"/>
    <mergeCell ref="R134:T135"/>
    <mergeCell ref="B128:H128"/>
    <mergeCell ref="I128:K128"/>
    <mergeCell ref="L128:P128"/>
    <mergeCell ref="R128:T129"/>
    <mergeCell ref="B130:H130"/>
    <mergeCell ref="I130:K131"/>
    <mergeCell ref="L130:P130"/>
    <mergeCell ref="R130:T131"/>
    <mergeCell ref="B125:H125"/>
    <mergeCell ref="I125:K125"/>
    <mergeCell ref="L125:P125"/>
    <mergeCell ref="R125:T125"/>
    <mergeCell ref="B126:H126"/>
    <mergeCell ref="I126:K126"/>
    <mergeCell ref="L126:P126"/>
    <mergeCell ref="R126:T127"/>
    <mergeCell ref="B122:H122"/>
    <mergeCell ref="I122:K122"/>
    <mergeCell ref="L122:P122"/>
    <mergeCell ref="R122:T123"/>
    <mergeCell ref="B124:H124"/>
    <mergeCell ref="I124:K124"/>
    <mergeCell ref="L124:P124"/>
    <mergeCell ref="R124:T124"/>
    <mergeCell ref="B120:H120"/>
    <mergeCell ref="I120:K120"/>
    <mergeCell ref="L120:P120"/>
    <mergeCell ref="R120:T120"/>
    <mergeCell ref="B121:H121"/>
    <mergeCell ref="I121:K121"/>
    <mergeCell ref="L121:P121"/>
    <mergeCell ref="R121:T121"/>
    <mergeCell ref="B116:H116"/>
    <mergeCell ref="I116:K116"/>
    <mergeCell ref="L116:P116"/>
    <mergeCell ref="R116:T117"/>
    <mergeCell ref="B118:H118"/>
    <mergeCell ref="I118:K118"/>
    <mergeCell ref="L118:P118"/>
    <mergeCell ref="R118:T119"/>
    <mergeCell ref="B114:H114"/>
    <mergeCell ref="I114:K114"/>
    <mergeCell ref="L114:P114"/>
    <mergeCell ref="R114:T114"/>
    <mergeCell ref="B115:H115"/>
    <mergeCell ref="I115:K115"/>
    <mergeCell ref="L115:P115"/>
    <mergeCell ref="R115:T115"/>
    <mergeCell ref="B112:H112"/>
    <mergeCell ref="I112:K112"/>
    <mergeCell ref="L112:P112"/>
    <mergeCell ref="R112:T112"/>
    <mergeCell ref="B113:H113"/>
    <mergeCell ref="I113:K113"/>
    <mergeCell ref="L113:P113"/>
    <mergeCell ref="R113:T113"/>
    <mergeCell ref="B109:H109"/>
    <mergeCell ref="I109:K109"/>
    <mergeCell ref="L109:P109"/>
    <mergeCell ref="R109:T110"/>
    <mergeCell ref="B111:H111"/>
    <mergeCell ref="I111:K111"/>
    <mergeCell ref="L111:P111"/>
    <mergeCell ref="R111:T111"/>
    <mergeCell ref="A104:U104"/>
    <mergeCell ref="A106:L106"/>
    <mergeCell ref="B108:H108"/>
    <mergeCell ref="I108:K108"/>
    <mergeCell ref="L108:P108"/>
    <mergeCell ref="R108:T108"/>
    <mergeCell ref="B97:H97"/>
    <mergeCell ref="I97:K97"/>
    <mergeCell ref="L97:P97"/>
    <mergeCell ref="R97:T98"/>
    <mergeCell ref="O100:S100"/>
    <mergeCell ref="A103:M103"/>
    <mergeCell ref="P103:V103"/>
    <mergeCell ref="B94:H94"/>
    <mergeCell ref="I94:K94"/>
    <mergeCell ref="L94:P94"/>
    <mergeCell ref="R94:T94"/>
    <mergeCell ref="B95:H95"/>
    <mergeCell ref="I95:K95"/>
    <mergeCell ref="L95:P95"/>
    <mergeCell ref="R95:T96"/>
    <mergeCell ref="B88:H88"/>
    <mergeCell ref="I88:K88"/>
    <mergeCell ref="L88:P88"/>
    <mergeCell ref="R88:T89"/>
    <mergeCell ref="O91:S91"/>
    <mergeCell ref="A92:L92"/>
    <mergeCell ref="B85:H85"/>
    <mergeCell ref="I85:K85"/>
    <mergeCell ref="L85:P85"/>
    <mergeCell ref="R85:T86"/>
    <mergeCell ref="B87:H87"/>
    <mergeCell ref="I87:K87"/>
    <mergeCell ref="L87:P87"/>
    <mergeCell ref="R87:T87"/>
    <mergeCell ref="B82:H82"/>
    <mergeCell ref="I82:K82"/>
    <mergeCell ref="L82:P82"/>
    <mergeCell ref="R82:T82"/>
    <mergeCell ref="B83:H83"/>
    <mergeCell ref="I83:K83"/>
    <mergeCell ref="L83:P83"/>
    <mergeCell ref="R83:T84"/>
    <mergeCell ref="O77:S77"/>
    <mergeCell ref="A78:L78"/>
    <mergeCell ref="B80:H80"/>
    <mergeCell ref="I80:K80"/>
    <mergeCell ref="L80:P80"/>
    <mergeCell ref="R80:T81"/>
    <mergeCell ref="B73:H73"/>
    <mergeCell ref="I73:K73"/>
    <mergeCell ref="L73:P73"/>
    <mergeCell ref="R73:T73"/>
    <mergeCell ref="B74:H74"/>
    <mergeCell ref="I74:K74"/>
    <mergeCell ref="L74:P74"/>
    <mergeCell ref="R74:T75"/>
    <mergeCell ref="O68:S68"/>
    <mergeCell ref="A69:L69"/>
    <mergeCell ref="B71:H71"/>
    <mergeCell ref="I71:K71"/>
    <mergeCell ref="L71:P71"/>
    <mergeCell ref="R71:T72"/>
    <mergeCell ref="B65:H65"/>
    <mergeCell ref="I65:K65"/>
    <mergeCell ref="L65:P65"/>
    <mergeCell ref="R65:T65"/>
    <mergeCell ref="B66:H66"/>
    <mergeCell ref="I66:K66"/>
    <mergeCell ref="L66:P66"/>
    <mergeCell ref="R66:T66"/>
    <mergeCell ref="B63:H63"/>
    <mergeCell ref="I63:K63"/>
    <mergeCell ref="L63:P63"/>
    <mergeCell ref="R63:T63"/>
    <mergeCell ref="B64:H64"/>
    <mergeCell ref="I64:K64"/>
    <mergeCell ref="L64:P64"/>
    <mergeCell ref="R64:T64"/>
    <mergeCell ref="B60:H60"/>
    <mergeCell ref="I60:K60"/>
    <mergeCell ref="L60:P60"/>
    <mergeCell ref="R60:T60"/>
    <mergeCell ref="B61:H61"/>
    <mergeCell ref="I61:K61"/>
    <mergeCell ref="L61:P61"/>
    <mergeCell ref="R61:T62"/>
    <mergeCell ref="O50:S50"/>
    <mergeCell ref="A53:M53"/>
    <mergeCell ref="P53:V53"/>
    <mergeCell ref="A54:U54"/>
    <mergeCell ref="A56:L56"/>
    <mergeCell ref="B58:H58"/>
    <mergeCell ref="I58:K58"/>
    <mergeCell ref="L58:P58"/>
    <mergeCell ref="R58:T59"/>
    <mergeCell ref="B46:H46"/>
    <mergeCell ref="I46:K46"/>
    <mergeCell ref="L46:P46"/>
    <mergeCell ref="R46:T47"/>
    <mergeCell ref="B48:H48"/>
    <mergeCell ref="I48:K48"/>
    <mergeCell ref="L48:P48"/>
    <mergeCell ref="R48:T48"/>
    <mergeCell ref="B44:H44"/>
    <mergeCell ref="I44:K44"/>
    <mergeCell ref="L44:P44"/>
    <mergeCell ref="R44:T44"/>
    <mergeCell ref="B45:H45"/>
    <mergeCell ref="I45:K45"/>
    <mergeCell ref="L45:P45"/>
    <mergeCell ref="R45:T45"/>
    <mergeCell ref="B41:H41"/>
    <mergeCell ref="I41:K41"/>
    <mergeCell ref="L41:P41"/>
    <mergeCell ref="R41:T42"/>
    <mergeCell ref="B43:H43"/>
    <mergeCell ref="I43:K43"/>
    <mergeCell ref="L43:P43"/>
    <mergeCell ref="R43:T43"/>
    <mergeCell ref="B38:H38"/>
    <mergeCell ref="I38:K38"/>
    <mergeCell ref="L38:P38"/>
    <mergeCell ref="R38:T39"/>
    <mergeCell ref="B40:H40"/>
    <mergeCell ref="I40:K40"/>
    <mergeCell ref="L40:P40"/>
    <mergeCell ref="R40:T40"/>
    <mergeCell ref="B35:H35"/>
    <mergeCell ref="I35:K35"/>
    <mergeCell ref="L35:P35"/>
    <mergeCell ref="R35:T35"/>
    <mergeCell ref="B36:H36"/>
    <mergeCell ref="I36:K36"/>
    <mergeCell ref="L36:P36"/>
    <mergeCell ref="R36:T37"/>
    <mergeCell ref="B32:H32"/>
    <mergeCell ref="I32:K32"/>
    <mergeCell ref="L32:P32"/>
    <mergeCell ref="R32:T33"/>
    <mergeCell ref="B34:H34"/>
    <mergeCell ref="I34:K34"/>
    <mergeCell ref="L34:P34"/>
    <mergeCell ref="R34:T34"/>
    <mergeCell ref="B29:H29"/>
    <mergeCell ref="I29:K29"/>
    <mergeCell ref="L29:P29"/>
    <mergeCell ref="R29:T30"/>
    <mergeCell ref="B31:H31"/>
    <mergeCell ref="I31:K31"/>
    <mergeCell ref="L31:P31"/>
    <mergeCell ref="R31:T31"/>
    <mergeCell ref="B26:H26"/>
    <mergeCell ref="I26:K26"/>
    <mergeCell ref="L26:P26"/>
    <mergeCell ref="R26:T26"/>
    <mergeCell ref="B27:H27"/>
    <mergeCell ref="I27:K27"/>
    <mergeCell ref="L27:P27"/>
    <mergeCell ref="R27:T28"/>
    <mergeCell ref="B24:H24"/>
    <mergeCell ref="I24:K24"/>
    <mergeCell ref="L24:P24"/>
    <mergeCell ref="R24:T24"/>
    <mergeCell ref="B25:H25"/>
    <mergeCell ref="I25:K25"/>
    <mergeCell ref="L25:P25"/>
    <mergeCell ref="R25:T25"/>
    <mergeCell ref="B19:H19"/>
    <mergeCell ref="I19:K19"/>
    <mergeCell ref="L19:P19"/>
    <mergeCell ref="R19:T19"/>
    <mergeCell ref="O21:S21"/>
    <mergeCell ref="A22:L22"/>
    <mergeCell ref="B17:H17"/>
    <mergeCell ref="I17:K17"/>
    <mergeCell ref="L17:P17"/>
    <mergeCell ref="R17:T17"/>
    <mergeCell ref="B18:H18"/>
    <mergeCell ref="I18:K18"/>
    <mergeCell ref="L18:P18"/>
    <mergeCell ref="R18:T18"/>
    <mergeCell ref="B15:H15"/>
    <mergeCell ref="I15:K15"/>
    <mergeCell ref="L15:P15"/>
    <mergeCell ref="R15:T15"/>
    <mergeCell ref="B16:H16"/>
    <mergeCell ref="I16:K16"/>
    <mergeCell ref="L16:P16"/>
    <mergeCell ref="R16:T16"/>
    <mergeCell ref="B13:H13"/>
    <mergeCell ref="I13:K13"/>
    <mergeCell ref="L13:P13"/>
    <mergeCell ref="R13:T13"/>
    <mergeCell ref="B14:H14"/>
    <mergeCell ref="I14:K14"/>
    <mergeCell ref="L14:P14"/>
    <mergeCell ref="R14:T14"/>
    <mergeCell ref="B10:H10"/>
    <mergeCell ref="I10:K10"/>
    <mergeCell ref="L10:P10"/>
    <mergeCell ref="R10:T10"/>
    <mergeCell ref="B11:H11"/>
    <mergeCell ref="I11:K12"/>
    <mergeCell ref="L11:P11"/>
    <mergeCell ref="R11:T11"/>
    <mergeCell ref="B7:H7"/>
    <mergeCell ref="I7:K7"/>
    <mergeCell ref="L7:P7"/>
    <mergeCell ref="R7:T8"/>
    <mergeCell ref="B9:H9"/>
    <mergeCell ref="I9:K9"/>
    <mergeCell ref="L9:P9"/>
    <mergeCell ref="R9:T9"/>
    <mergeCell ref="B1:U1"/>
    <mergeCell ref="J2:S2"/>
    <mergeCell ref="A4:L4"/>
    <mergeCell ref="B6:H6"/>
    <mergeCell ref="I6:K6"/>
    <mergeCell ref="L6:P6"/>
    <mergeCell ref="R6:T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"/>
  <sheetViews>
    <sheetView topLeftCell="B1" zoomScale="98" zoomScaleNormal="98" workbookViewId="0">
      <selection activeCell="I129" sqref="I129"/>
    </sheetView>
  </sheetViews>
  <sheetFormatPr defaultRowHeight="15"/>
  <cols>
    <col min="1" max="1" width="7.28515625" hidden="1" customWidth="1"/>
    <col min="2" max="2" width="23.28515625" customWidth="1"/>
    <col min="3" max="3" width="16" customWidth="1"/>
    <col min="4" max="5" width="18.28515625" customWidth="1"/>
    <col min="6" max="6" width="13.28515625" customWidth="1"/>
    <col min="7" max="7" width="9.140625" customWidth="1"/>
    <col min="8" max="8" width="15.85546875" customWidth="1"/>
    <col min="9" max="9" width="15.5703125" customWidth="1"/>
    <col min="10" max="10" width="16.7109375" customWidth="1"/>
    <col min="11" max="11" width="12" customWidth="1"/>
    <col min="12" max="12" width="8.85546875" customWidth="1"/>
    <col min="13" max="13" width="11.42578125" customWidth="1"/>
    <col min="14" max="36" width="8.85546875" customWidth="1"/>
  </cols>
  <sheetData>
    <row r="1" spans="2:20" ht="18">
      <c r="B1" s="76" t="s">
        <v>34</v>
      </c>
      <c r="C1" s="76"/>
      <c r="D1" s="76"/>
      <c r="E1" s="76"/>
      <c r="F1" s="76"/>
    </row>
    <row r="2" spans="2:20">
      <c r="B2" s="77">
        <v>44337</v>
      </c>
      <c r="C2" s="77"/>
      <c r="D2" s="77"/>
      <c r="E2" s="77"/>
      <c r="F2" s="77"/>
    </row>
    <row r="4" spans="2:20" ht="15.75">
      <c r="B4" s="78" t="s">
        <v>35</v>
      </c>
      <c r="C4" s="78"/>
      <c r="D4" s="78"/>
      <c r="E4" s="78"/>
      <c r="F4" s="78"/>
      <c r="J4" s="79" t="s">
        <v>36</v>
      </c>
      <c r="K4" s="79"/>
      <c r="L4" s="79"/>
      <c r="M4" s="79"/>
    </row>
    <row r="5" spans="2:20" ht="15.75" thickBot="1">
      <c r="C5" s="80" t="s">
        <v>37</v>
      </c>
      <c r="D5" s="80" t="s">
        <v>38</v>
      </c>
      <c r="E5" s="80" t="s">
        <v>10</v>
      </c>
    </row>
    <row r="6" spans="2:20">
      <c r="C6" s="81"/>
      <c r="D6" s="82"/>
      <c r="E6" s="83"/>
      <c r="J6" s="84"/>
      <c r="K6" s="85"/>
      <c r="L6" s="85" t="s">
        <v>39</v>
      </c>
      <c r="M6" s="86"/>
      <c r="O6" s="87" t="s">
        <v>40</v>
      </c>
      <c r="P6" s="88"/>
      <c r="Q6" s="89"/>
      <c r="R6" s="87" t="s">
        <v>41</v>
      </c>
      <c r="S6" s="88"/>
      <c r="T6" s="89"/>
    </row>
    <row r="7" spans="2:20">
      <c r="C7" s="90" t="s">
        <v>42</v>
      </c>
      <c r="D7" s="91">
        <v>7</v>
      </c>
      <c r="E7" s="92">
        <v>2956.94</v>
      </c>
      <c r="J7" s="93" t="s">
        <v>43</v>
      </c>
      <c r="K7" s="94">
        <f>1201.81+43.19+362.57+56.27+58.26</f>
        <v>1722.1</v>
      </c>
      <c r="L7" s="95">
        <f>58.02*57.12%</f>
        <v>33.141023999999994</v>
      </c>
      <c r="M7" s="96">
        <f>+K7-L7</f>
        <v>1688.9589759999999</v>
      </c>
      <c r="O7" s="97" t="s">
        <v>44</v>
      </c>
      <c r="Q7" s="98"/>
      <c r="R7" s="99">
        <v>22</v>
      </c>
      <c r="T7" s="98"/>
    </row>
    <row r="8" spans="2:20">
      <c r="C8" s="100" t="s">
        <v>45</v>
      </c>
      <c r="D8" s="91">
        <v>1</v>
      </c>
      <c r="E8" s="101"/>
      <c r="J8" s="102" t="s">
        <v>46</v>
      </c>
      <c r="K8" s="103">
        <f>580.3+712.56</f>
        <v>1292.8599999999999</v>
      </c>
      <c r="L8" s="95">
        <f>58.02*42.88%</f>
        <v>24.878976000000002</v>
      </c>
      <c r="M8" s="96">
        <f>+K8-L8</f>
        <v>1267.9810239999999</v>
      </c>
      <c r="O8" s="97" t="s">
        <v>47</v>
      </c>
      <c r="Q8" s="98"/>
      <c r="R8" s="99">
        <v>25</v>
      </c>
      <c r="T8" s="98"/>
    </row>
    <row r="9" spans="2:20">
      <c r="C9" s="104" t="s">
        <v>48</v>
      </c>
      <c r="D9" s="105"/>
      <c r="E9" s="106">
        <f>SUM(E7:E8)</f>
        <v>2956.94</v>
      </c>
      <c r="J9" s="107"/>
      <c r="K9" s="108"/>
      <c r="L9" s="108"/>
      <c r="M9" s="96"/>
      <c r="O9" s="99">
        <v>17</v>
      </c>
      <c r="P9">
        <v>18</v>
      </c>
      <c r="Q9" s="98"/>
      <c r="R9" s="99"/>
      <c r="T9" s="98"/>
    </row>
    <row r="10" spans="2:20">
      <c r="C10" s="109"/>
      <c r="D10" s="110"/>
      <c r="E10" s="111"/>
      <c r="J10" s="107" t="s">
        <v>49</v>
      </c>
      <c r="K10" s="94">
        <f>SUM(K7:K8)</f>
        <v>3014.96</v>
      </c>
      <c r="L10" s="95">
        <f>+L8+L7</f>
        <v>58.019999999999996</v>
      </c>
      <c r="M10" s="96">
        <f>SUM(M7:M8)</f>
        <v>2956.9399999999996</v>
      </c>
      <c r="O10" s="99">
        <v>23</v>
      </c>
      <c r="P10">
        <v>20</v>
      </c>
      <c r="Q10" s="98"/>
      <c r="R10" s="99"/>
      <c r="T10" s="98"/>
    </row>
    <row r="11" spans="2:20">
      <c r="D11" s="112"/>
      <c r="E11" s="113"/>
      <c r="J11" s="107"/>
      <c r="K11" s="108"/>
      <c r="L11" s="108"/>
      <c r="M11" s="96"/>
      <c r="O11" s="114">
        <v>29</v>
      </c>
      <c r="P11">
        <v>24</v>
      </c>
      <c r="R11" t="s">
        <v>50</v>
      </c>
      <c r="S11">
        <v>83350</v>
      </c>
    </row>
    <row r="12" spans="2:20" ht="15.75" thickBot="1">
      <c r="B12" s="78" t="s">
        <v>51</v>
      </c>
      <c r="C12" s="78"/>
      <c r="D12" s="78"/>
      <c r="E12" s="78"/>
      <c r="F12" s="78"/>
      <c r="J12" s="115"/>
      <c r="K12" s="116"/>
      <c r="L12" s="116"/>
      <c r="M12" s="117"/>
      <c r="R12" s="105" t="s">
        <v>52</v>
      </c>
      <c r="S12" s="105" t="s">
        <v>53</v>
      </c>
    </row>
    <row r="13" spans="2:20">
      <c r="B13" s="78" t="s">
        <v>54</v>
      </c>
      <c r="C13" s="78"/>
      <c r="D13" s="78"/>
      <c r="E13" s="78"/>
      <c r="F13" s="78"/>
      <c r="G13" s="118"/>
    </row>
    <row r="14" spans="2:20">
      <c r="B14" s="78" t="s">
        <v>55</v>
      </c>
      <c r="C14" s="78"/>
      <c r="D14" s="78"/>
      <c r="E14" s="78"/>
      <c r="F14" s="78"/>
      <c r="G14" s="118"/>
      <c r="I14" s="119"/>
      <c r="K14" t="s">
        <v>56</v>
      </c>
    </row>
    <row r="15" spans="2:20">
      <c r="B15" s="118"/>
      <c r="C15" s="118"/>
      <c r="D15" s="118"/>
      <c r="E15" s="118"/>
      <c r="F15" s="118"/>
      <c r="G15" s="118"/>
    </row>
    <row r="16" spans="2:20">
      <c r="B16" s="80" t="s">
        <v>57</v>
      </c>
      <c r="C16" s="80" t="s">
        <v>58</v>
      </c>
      <c r="D16" s="80" t="s">
        <v>59</v>
      </c>
      <c r="E16" s="80" t="s">
        <v>60</v>
      </c>
      <c r="F16" s="80" t="s">
        <v>61</v>
      </c>
    </row>
    <row r="17" spans="2:11" hidden="1">
      <c r="B17" s="120" t="s">
        <v>62</v>
      </c>
      <c r="C17" s="121"/>
      <c r="D17" s="120" t="s">
        <v>63</v>
      </c>
      <c r="E17" s="120" t="s">
        <v>64</v>
      </c>
      <c r="F17" s="122"/>
    </row>
    <row r="18" spans="2:11" hidden="1">
      <c r="B18" s="120" t="s">
        <v>62</v>
      </c>
      <c r="C18" s="121"/>
      <c r="D18" s="120" t="s">
        <v>63</v>
      </c>
      <c r="E18" s="120" t="s">
        <v>64</v>
      </c>
      <c r="F18" s="122"/>
    </row>
    <row r="19" spans="2:11" hidden="1">
      <c r="B19" s="120" t="s">
        <v>62</v>
      </c>
      <c r="C19" s="121"/>
      <c r="D19" s="120" t="s">
        <v>63</v>
      </c>
      <c r="E19" s="120" t="s">
        <v>64</v>
      </c>
      <c r="F19" s="122"/>
    </row>
    <row r="20" spans="2:11" hidden="1">
      <c r="B20" s="120" t="s">
        <v>62</v>
      </c>
      <c r="C20" s="121"/>
      <c r="D20" s="120" t="s">
        <v>63</v>
      </c>
      <c r="E20" s="120" t="s">
        <v>64</v>
      </c>
      <c r="F20" s="122"/>
    </row>
    <row r="21" spans="2:11" hidden="1">
      <c r="B21" s="120" t="s">
        <v>62</v>
      </c>
      <c r="C21" s="121"/>
      <c r="D21" s="120" t="s">
        <v>63</v>
      </c>
      <c r="E21" s="120" t="s">
        <v>64</v>
      </c>
      <c r="F21" s="122"/>
    </row>
    <row r="22" spans="2:11" hidden="1">
      <c r="B22" s="120" t="s">
        <v>62</v>
      </c>
      <c r="C22" s="121"/>
      <c r="D22" s="120" t="s">
        <v>63</v>
      </c>
      <c r="E22" s="120" t="s">
        <v>64</v>
      </c>
      <c r="F22" s="122"/>
    </row>
    <row r="23" spans="2:11" hidden="1">
      <c r="B23" s="120" t="s">
        <v>62</v>
      </c>
      <c r="C23" s="121"/>
      <c r="D23" s="120" t="s">
        <v>63</v>
      </c>
      <c r="E23" s="120" t="s">
        <v>64</v>
      </c>
      <c r="F23" s="122"/>
    </row>
    <row r="24" spans="2:11" hidden="1">
      <c r="B24" s="120" t="s">
        <v>62</v>
      </c>
      <c r="C24" s="121"/>
      <c r="D24" s="120" t="s">
        <v>63</v>
      </c>
      <c r="E24" s="120" t="s">
        <v>64</v>
      </c>
      <c r="F24" s="122"/>
    </row>
    <row r="25" spans="2:11" hidden="1">
      <c r="B25" s="120" t="s">
        <v>62</v>
      </c>
      <c r="C25" s="121"/>
      <c r="D25" s="120" t="s">
        <v>63</v>
      </c>
      <c r="E25" s="120" t="s">
        <v>64</v>
      </c>
      <c r="F25" s="122"/>
    </row>
    <row r="26" spans="2:11" hidden="1">
      <c r="B26" s="120" t="s">
        <v>62</v>
      </c>
      <c r="C26" s="121"/>
      <c r="D26" s="123" t="s">
        <v>63</v>
      </c>
      <c r="E26" s="123" t="s">
        <v>64</v>
      </c>
      <c r="F26" s="122"/>
    </row>
    <row r="27" spans="2:11" hidden="1">
      <c r="B27" s="120" t="s">
        <v>62</v>
      </c>
      <c r="C27" s="121"/>
      <c r="D27" s="123" t="s">
        <v>63</v>
      </c>
      <c r="E27" s="123" t="s">
        <v>64</v>
      </c>
      <c r="F27" s="122"/>
    </row>
    <row r="28" spans="2:11" hidden="1">
      <c r="B28" s="120" t="s">
        <v>62</v>
      </c>
      <c r="C28" s="121"/>
      <c r="D28" s="123" t="s">
        <v>63</v>
      </c>
      <c r="E28" s="123" t="s">
        <v>64</v>
      </c>
      <c r="F28" s="122"/>
    </row>
    <row r="29" spans="2:11" hidden="1">
      <c r="B29" s="120" t="s">
        <v>62</v>
      </c>
      <c r="C29" s="121"/>
      <c r="D29" s="123" t="s">
        <v>63</v>
      </c>
      <c r="E29" s="123" t="s">
        <v>64</v>
      </c>
      <c r="F29" s="122" t="s">
        <v>2</v>
      </c>
    </row>
    <row r="30" spans="2:11" hidden="1">
      <c r="B30" s="120" t="s">
        <v>62</v>
      </c>
      <c r="C30" s="121"/>
      <c r="D30" s="123" t="s">
        <v>63</v>
      </c>
      <c r="E30" s="123" t="s">
        <v>64</v>
      </c>
      <c r="F30" s="122"/>
    </row>
    <row r="31" spans="2:11" hidden="1">
      <c r="B31" s="120" t="s">
        <v>62</v>
      </c>
      <c r="C31" s="121"/>
      <c r="D31" s="123" t="s">
        <v>63</v>
      </c>
      <c r="E31" s="123" t="s">
        <v>64</v>
      </c>
      <c r="F31" s="122"/>
      <c r="K31" t="s">
        <v>2</v>
      </c>
    </row>
    <row r="32" spans="2:11" hidden="1">
      <c r="B32" s="120" t="s">
        <v>62</v>
      </c>
      <c r="C32" s="121"/>
      <c r="D32" s="123" t="s">
        <v>63</v>
      </c>
      <c r="E32" s="123" t="s">
        <v>64</v>
      </c>
      <c r="F32" s="122"/>
    </row>
    <row r="33" spans="2:6" hidden="1">
      <c r="B33" s="120" t="s">
        <v>62</v>
      </c>
      <c r="C33" s="121"/>
      <c r="D33" s="123" t="s">
        <v>63</v>
      </c>
      <c r="E33" s="123" t="s">
        <v>64</v>
      </c>
      <c r="F33" s="122"/>
    </row>
    <row r="34" spans="2:6" hidden="1">
      <c r="B34" s="120" t="s">
        <v>62</v>
      </c>
      <c r="C34" s="121"/>
      <c r="D34" s="123" t="s">
        <v>63</v>
      </c>
      <c r="E34" s="123" t="s">
        <v>64</v>
      </c>
      <c r="F34" s="122"/>
    </row>
    <row r="35" spans="2:6" hidden="1">
      <c r="B35" s="120" t="s">
        <v>62</v>
      </c>
      <c r="C35" s="121"/>
      <c r="D35" s="120" t="s">
        <v>63</v>
      </c>
      <c r="E35" s="120" t="s">
        <v>64</v>
      </c>
      <c r="F35" s="122"/>
    </row>
    <row r="36" spans="2:6" hidden="1">
      <c r="B36" s="120" t="s">
        <v>62</v>
      </c>
      <c r="C36" s="121"/>
      <c r="D36" s="120" t="s">
        <v>63</v>
      </c>
      <c r="E36" s="120" t="s">
        <v>64</v>
      </c>
      <c r="F36" s="122"/>
    </row>
    <row r="37" spans="2:6" hidden="1">
      <c r="B37" s="120" t="s">
        <v>62</v>
      </c>
      <c r="C37" s="121"/>
      <c r="D37" s="120" t="s">
        <v>63</v>
      </c>
      <c r="E37" s="120" t="s">
        <v>64</v>
      </c>
      <c r="F37" s="122"/>
    </row>
    <row r="38" spans="2:6" hidden="1">
      <c r="B38" s="120" t="s">
        <v>65</v>
      </c>
      <c r="C38" s="121"/>
      <c r="D38" s="120" t="s">
        <v>63</v>
      </c>
      <c r="E38" s="120" t="s">
        <v>64</v>
      </c>
      <c r="F38" s="122"/>
    </row>
    <row r="39" spans="2:6" hidden="1">
      <c r="B39" s="120" t="s">
        <v>65</v>
      </c>
      <c r="C39" s="121"/>
      <c r="D39" s="120" t="s">
        <v>63</v>
      </c>
      <c r="E39" s="120" t="s">
        <v>64</v>
      </c>
      <c r="F39" s="122"/>
    </row>
    <row r="40" spans="2:6" hidden="1">
      <c r="B40" s="120" t="s">
        <v>65</v>
      </c>
      <c r="C40" s="121"/>
      <c r="D40" s="120" t="s">
        <v>63</v>
      </c>
      <c r="E40" s="120" t="s">
        <v>64</v>
      </c>
      <c r="F40" s="122"/>
    </row>
    <row r="41" spans="2:6" hidden="1">
      <c r="B41" s="120" t="s">
        <v>65</v>
      </c>
      <c r="C41" s="121"/>
      <c r="D41" s="120" t="s">
        <v>63</v>
      </c>
      <c r="E41" s="120" t="s">
        <v>64</v>
      </c>
      <c r="F41" s="122"/>
    </row>
    <row r="42" spans="2:6" hidden="1">
      <c r="B42" s="120" t="s">
        <v>65</v>
      </c>
      <c r="C42" s="121"/>
      <c r="D42" s="120" t="s">
        <v>63</v>
      </c>
      <c r="E42" s="120" t="s">
        <v>64</v>
      </c>
      <c r="F42" s="122"/>
    </row>
    <row r="43" spans="2:6" hidden="1">
      <c r="B43" s="120" t="s">
        <v>65</v>
      </c>
      <c r="C43" s="121"/>
      <c r="D43" s="120" t="s">
        <v>63</v>
      </c>
      <c r="E43" s="120" t="s">
        <v>64</v>
      </c>
      <c r="F43" s="122"/>
    </row>
    <row r="44" spans="2:6" hidden="1">
      <c r="B44" s="120" t="s">
        <v>65</v>
      </c>
      <c r="C44" s="121"/>
      <c r="D44" s="120" t="s">
        <v>63</v>
      </c>
      <c r="E44" s="120" t="s">
        <v>64</v>
      </c>
      <c r="F44" s="122"/>
    </row>
    <row r="45" spans="2:6" hidden="1">
      <c r="B45" s="120" t="s">
        <v>65</v>
      </c>
      <c r="C45" s="121"/>
      <c r="D45" s="120" t="s">
        <v>63</v>
      </c>
      <c r="E45" s="120" t="s">
        <v>64</v>
      </c>
      <c r="F45" s="122"/>
    </row>
    <row r="46" spans="2:6" hidden="1">
      <c r="B46" s="120" t="s">
        <v>65</v>
      </c>
      <c r="C46" s="121"/>
      <c r="D46" s="120" t="s">
        <v>63</v>
      </c>
      <c r="E46" s="120" t="s">
        <v>64</v>
      </c>
      <c r="F46" s="122"/>
    </row>
    <row r="47" spans="2:6" hidden="1">
      <c r="B47" s="120" t="s">
        <v>65</v>
      </c>
      <c r="C47" s="121"/>
      <c r="D47" s="120" t="s">
        <v>63</v>
      </c>
      <c r="E47" s="120" t="s">
        <v>64</v>
      </c>
      <c r="F47" s="122"/>
    </row>
    <row r="48" spans="2:6" hidden="1">
      <c r="B48" s="120" t="s">
        <v>65</v>
      </c>
      <c r="C48" s="121"/>
      <c r="D48" s="120" t="s">
        <v>63</v>
      </c>
      <c r="E48" s="120" t="s">
        <v>64</v>
      </c>
      <c r="F48" s="122"/>
    </row>
    <row r="49" spans="2:6" hidden="1">
      <c r="B49" s="120" t="s">
        <v>65</v>
      </c>
      <c r="C49" s="121"/>
      <c r="D49" s="120" t="s">
        <v>63</v>
      </c>
      <c r="E49" s="120" t="s">
        <v>64</v>
      </c>
      <c r="F49" s="122"/>
    </row>
    <row r="50" spans="2:6" hidden="1">
      <c r="B50" s="120" t="s">
        <v>65</v>
      </c>
      <c r="C50" s="121"/>
      <c r="D50" s="120" t="s">
        <v>63</v>
      </c>
      <c r="E50" s="120" t="s">
        <v>64</v>
      </c>
      <c r="F50" s="122"/>
    </row>
    <row r="51" spans="2:6" hidden="1">
      <c r="B51" s="120" t="s">
        <v>65</v>
      </c>
      <c r="C51" s="121"/>
      <c r="D51" s="120" t="s">
        <v>63</v>
      </c>
      <c r="E51" s="120" t="s">
        <v>64</v>
      </c>
      <c r="F51" s="122"/>
    </row>
    <row r="52" spans="2:6" hidden="1">
      <c r="B52" s="120" t="s">
        <v>65</v>
      </c>
      <c r="C52" s="121"/>
      <c r="D52" s="120" t="s">
        <v>63</v>
      </c>
      <c r="E52" s="120" t="s">
        <v>64</v>
      </c>
      <c r="F52" s="122"/>
    </row>
    <row r="53" spans="2:6" hidden="1">
      <c r="B53" s="120" t="s">
        <v>65</v>
      </c>
      <c r="C53" s="121"/>
      <c r="D53" s="120" t="s">
        <v>63</v>
      </c>
      <c r="E53" s="120" t="s">
        <v>64</v>
      </c>
      <c r="F53" s="122"/>
    </row>
    <row r="54" spans="2:6" hidden="1">
      <c r="B54" s="120" t="s">
        <v>65</v>
      </c>
      <c r="C54" s="121"/>
      <c r="D54" s="120" t="s">
        <v>63</v>
      </c>
      <c r="E54" s="120" t="s">
        <v>64</v>
      </c>
      <c r="F54" s="122"/>
    </row>
    <row r="55" spans="2:6" hidden="1">
      <c r="B55" s="120" t="s">
        <v>65</v>
      </c>
      <c r="C55" s="121"/>
      <c r="D55" s="120" t="s">
        <v>63</v>
      </c>
      <c r="E55" s="120" t="s">
        <v>64</v>
      </c>
      <c r="F55" s="122"/>
    </row>
    <row r="56" spans="2:6" hidden="1">
      <c r="B56" s="120" t="s">
        <v>65</v>
      </c>
      <c r="C56" s="121"/>
      <c r="D56" s="120" t="s">
        <v>63</v>
      </c>
      <c r="E56" s="120" t="s">
        <v>64</v>
      </c>
      <c r="F56" s="122"/>
    </row>
    <row r="57" spans="2:6" hidden="1">
      <c r="B57" s="120" t="s">
        <v>65</v>
      </c>
      <c r="C57" s="121"/>
      <c r="D57" s="120" t="s">
        <v>63</v>
      </c>
      <c r="E57" s="120" t="s">
        <v>64</v>
      </c>
      <c r="F57" s="122"/>
    </row>
    <row r="58" spans="2:6" hidden="1">
      <c r="B58" s="120" t="s">
        <v>65</v>
      </c>
      <c r="C58" s="121"/>
      <c r="D58" s="120" t="s">
        <v>63</v>
      </c>
      <c r="E58" s="120" t="s">
        <v>64</v>
      </c>
      <c r="F58" s="122"/>
    </row>
    <row r="59" spans="2:6" hidden="1">
      <c r="B59" s="120" t="s">
        <v>65</v>
      </c>
      <c r="C59" s="121"/>
      <c r="D59" s="120" t="s">
        <v>63</v>
      </c>
      <c r="E59" s="120" t="s">
        <v>64</v>
      </c>
      <c r="F59" s="122"/>
    </row>
    <row r="60" spans="2:6" hidden="1">
      <c r="B60" s="120" t="s">
        <v>65</v>
      </c>
      <c r="C60" s="121"/>
      <c r="D60" s="120" t="s">
        <v>63</v>
      </c>
      <c r="E60" s="120" t="s">
        <v>64</v>
      </c>
      <c r="F60" s="122"/>
    </row>
    <row r="61" spans="2:6" hidden="1">
      <c r="B61" s="120"/>
      <c r="C61" s="121"/>
      <c r="D61" s="120"/>
      <c r="E61" s="120"/>
      <c r="F61" s="122"/>
    </row>
    <row r="62" spans="2:6" hidden="1">
      <c r="B62" s="120" t="s">
        <v>66</v>
      </c>
      <c r="C62" s="121"/>
      <c r="D62" s="120" t="s">
        <v>63</v>
      </c>
      <c r="E62" s="120" t="s">
        <v>64</v>
      </c>
      <c r="F62" s="122"/>
    </row>
    <row r="63" spans="2:6" hidden="1">
      <c r="B63" s="120" t="s">
        <v>66</v>
      </c>
      <c r="C63" s="121"/>
      <c r="D63" s="120" t="s">
        <v>63</v>
      </c>
      <c r="E63" s="120" t="s">
        <v>64</v>
      </c>
      <c r="F63" s="122"/>
    </row>
    <row r="64" spans="2:6" hidden="1">
      <c r="B64" s="120" t="s">
        <v>66</v>
      </c>
      <c r="C64" s="121"/>
      <c r="D64" s="120" t="s">
        <v>63</v>
      </c>
      <c r="E64" s="120" t="s">
        <v>64</v>
      </c>
      <c r="F64" s="122"/>
    </row>
    <row r="65" spans="2:6" hidden="1">
      <c r="B65" s="120" t="s">
        <v>66</v>
      </c>
      <c r="C65" s="121"/>
      <c r="D65" s="120" t="s">
        <v>63</v>
      </c>
      <c r="E65" s="120" t="s">
        <v>64</v>
      </c>
      <c r="F65" s="122"/>
    </row>
    <row r="66" spans="2:6" hidden="1">
      <c r="B66" s="120" t="s">
        <v>66</v>
      </c>
      <c r="C66" s="121"/>
      <c r="D66" s="120" t="s">
        <v>63</v>
      </c>
      <c r="E66" s="120" t="s">
        <v>64</v>
      </c>
      <c r="F66" s="122"/>
    </row>
    <row r="67" spans="2:6" hidden="1">
      <c r="B67" s="120" t="s">
        <v>66</v>
      </c>
      <c r="C67" s="121"/>
      <c r="D67" s="120" t="s">
        <v>63</v>
      </c>
      <c r="E67" s="120" t="s">
        <v>64</v>
      </c>
      <c r="F67" s="122"/>
    </row>
    <row r="68" spans="2:6" hidden="1">
      <c r="B68" s="120" t="s">
        <v>66</v>
      </c>
      <c r="C68" s="121"/>
      <c r="D68" s="120" t="s">
        <v>63</v>
      </c>
      <c r="E68" s="120" t="s">
        <v>64</v>
      </c>
      <c r="F68" s="122"/>
    </row>
    <row r="69" spans="2:6" hidden="1">
      <c r="B69" s="120" t="s">
        <v>66</v>
      </c>
      <c r="C69" s="121"/>
      <c r="D69" s="120" t="s">
        <v>63</v>
      </c>
      <c r="E69" s="120" t="s">
        <v>64</v>
      </c>
      <c r="F69" s="122"/>
    </row>
    <row r="70" spans="2:6" hidden="1">
      <c r="B70" s="120" t="s">
        <v>66</v>
      </c>
      <c r="C70" s="121"/>
      <c r="D70" s="120" t="s">
        <v>63</v>
      </c>
      <c r="E70" s="120" t="s">
        <v>64</v>
      </c>
      <c r="F70" s="122"/>
    </row>
    <row r="71" spans="2:6" hidden="1">
      <c r="B71" s="120" t="s">
        <v>66</v>
      </c>
      <c r="C71" s="121"/>
      <c r="D71" s="120" t="s">
        <v>63</v>
      </c>
      <c r="E71" s="120" t="s">
        <v>64</v>
      </c>
      <c r="F71" s="122"/>
    </row>
    <row r="72" spans="2:6" hidden="1">
      <c r="B72" s="120" t="s">
        <v>66</v>
      </c>
      <c r="C72" s="121"/>
      <c r="D72" s="120" t="s">
        <v>63</v>
      </c>
      <c r="E72" s="120" t="s">
        <v>64</v>
      </c>
      <c r="F72" s="122"/>
    </row>
    <row r="73" spans="2:6" hidden="1">
      <c r="B73" s="120" t="s">
        <v>66</v>
      </c>
      <c r="C73" s="121"/>
      <c r="D73" s="120" t="s">
        <v>63</v>
      </c>
      <c r="E73" s="120" t="s">
        <v>64</v>
      </c>
      <c r="F73" s="122"/>
    </row>
    <row r="74" spans="2:6" hidden="1">
      <c r="B74" s="120" t="s">
        <v>66</v>
      </c>
      <c r="C74" s="121"/>
      <c r="D74" s="120" t="s">
        <v>63</v>
      </c>
      <c r="E74" s="120" t="s">
        <v>64</v>
      </c>
      <c r="F74" s="122"/>
    </row>
    <row r="75" spans="2:6" hidden="1">
      <c r="B75" s="120" t="s">
        <v>66</v>
      </c>
      <c r="C75" s="121"/>
      <c r="D75" s="120" t="s">
        <v>63</v>
      </c>
      <c r="E75" s="120" t="s">
        <v>64</v>
      </c>
      <c r="F75" s="122"/>
    </row>
    <row r="76" spans="2:6" hidden="1">
      <c r="B76" s="120" t="s">
        <v>66</v>
      </c>
      <c r="C76" s="121"/>
      <c r="D76" s="120" t="s">
        <v>63</v>
      </c>
      <c r="E76" s="120" t="s">
        <v>64</v>
      </c>
      <c r="F76" s="122"/>
    </row>
    <row r="77" spans="2:6" hidden="1">
      <c r="B77" s="120" t="s">
        <v>66</v>
      </c>
      <c r="C77" s="121"/>
      <c r="D77" s="120" t="s">
        <v>63</v>
      </c>
      <c r="E77" s="120" t="s">
        <v>64</v>
      </c>
      <c r="F77" s="122"/>
    </row>
    <row r="78" spans="2:6" hidden="1">
      <c r="B78" s="120" t="s">
        <v>66</v>
      </c>
      <c r="C78" s="121"/>
      <c r="D78" s="120" t="s">
        <v>63</v>
      </c>
      <c r="E78" s="120" t="s">
        <v>64</v>
      </c>
      <c r="F78" s="122"/>
    </row>
    <row r="79" spans="2:6" hidden="1">
      <c r="B79" s="120" t="s">
        <v>66</v>
      </c>
      <c r="C79" s="121"/>
      <c r="D79" s="120" t="s">
        <v>63</v>
      </c>
      <c r="E79" s="120" t="s">
        <v>64</v>
      </c>
      <c r="F79" s="122"/>
    </row>
    <row r="80" spans="2:6" hidden="1">
      <c r="B80" s="120" t="s">
        <v>66</v>
      </c>
      <c r="C80" s="121"/>
      <c r="D80" s="120" t="s">
        <v>63</v>
      </c>
      <c r="E80" s="120" t="s">
        <v>64</v>
      </c>
      <c r="F80" s="122"/>
    </row>
    <row r="81" spans="2:6" hidden="1">
      <c r="B81" s="120" t="s">
        <v>66</v>
      </c>
      <c r="C81" s="121"/>
      <c r="D81" s="120" t="s">
        <v>63</v>
      </c>
      <c r="E81" s="120" t="s">
        <v>64</v>
      </c>
      <c r="F81" s="122"/>
    </row>
    <row r="82" spans="2:6" hidden="1">
      <c r="B82" s="120" t="s">
        <v>66</v>
      </c>
      <c r="C82" s="121"/>
      <c r="D82" s="120" t="s">
        <v>63</v>
      </c>
      <c r="E82" s="120" t="s">
        <v>64</v>
      </c>
      <c r="F82" s="122"/>
    </row>
    <row r="83" spans="2:6" hidden="1">
      <c r="B83" s="120" t="s">
        <v>66</v>
      </c>
      <c r="C83" s="121"/>
      <c r="D83" s="120" t="s">
        <v>63</v>
      </c>
      <c r="E83" s="120" t="s">
        <v>64</v>
      </c>
      <c r="F83" s="122"/>
    </row>
    <row r="84" spans="2:6" hidden="1">
      <c r="B84" s="120" t="s">
        <v>66</v>
      </c>
      <c r="C84" s="121"/>
      <c r="D84" s="120" t="s">
        <v>63</v>
      </c>
      <c r="E84" s="120" t="s">
        <v>64</v>
      </c>
      <c r="F84" s="122"/>
    </row>
    <row r="85" spans="2:6" hidden="1">
      <c r="B85" s="120" t="s">
        <v>66</v>
      </c>
      <c r="C85" s="121"/>
      <c r="D85" s="120" t="s">
        <v>63</v>
      </c>
      <c r="E85" s="120" t="s">
        <v>64</v>
      </c>
      <c r="F85" s="122"/>
    </row>
    <row r="86" spans="2:6" hidden="1">
      <c r="B86" s="120" t="s">
        <v>66</v>
      </c>
      <c r="C86" s="121"/>
      <c r="D86" s="120" t="s">
        <v>63</v>
      </c>
      <c r="E86" s="120" t="s">
        <v>64</v>
      </c>
      <c r="F86" s="122"/>
    </row>
    <row r="87" spans="2:6" hidden="1">
      <c r="B87" s="120" t="s">
        <v>66</v>
      </c>
      <c r="C87" s="121"/>
      <c r="D87" s="120" t="s">
        <v>63</v>
      </c>
      <c r="E87" s="120" t="s">
        <v>64</v>
      </c>
      <c r="F87" s="122"/>
    </row>
    <row r="88" spans="2:6" hidden="1">
      <c r="B88" s="120" t="s">
        <v>66</v>
      </c>
      <c r="C88" s="121"/>
      <c r="D88" s="120" t="s">
        <v>63</v>
      </c>
      <c r="E88" s="120" t="s">
        <v>64</v>
      </c>
      <c r="F88" s="122"/>
    </row>
    <row r="89" spans="2:6" hidden="1">
      <c r="B89" s="120" t="s">
        <v>66</v>
      </c>
      <c r="C89" s="121"/>
      <c r="D89" s="120" t="s">
        <v>63</v>
      </c>
      <c r="E89" s="120" t="s">
        <v>64</v>
      </c>
      <c r="F89" s="122"/>
    </row>
    <row r="90" spans="2:6" hidden="1">
      <c r="B90" s="120" t="s">
        <v>66</v>
      </c>
      <c r="C90" s="121"/>
      <c r="D90" s="120" t="s">
        <v>63</v>
      </c>
      <c r="E90" s="120" t="s">
        <v>64</v>
      </c>
      <c r="F90" s="122"/>
    </row>
    <row r="91" spans="2:6" hidden="1">
      <c r="B91" s="120" t="s">
        <v>66</v>
      </c>
      <c r="C91" s="121"/>
      <c r="D91" s="120" t="s">
        <v>63</v>
      </c>
      <c r="E91" s="120" t="s">
        <v>64</v>
      </c>
      <c r="F91" s="122"/>
    </row>
    <row r="92" spans="2:6" hidden="1">
      <c r="B92" s="120" t="s">
        <v>66</v>
      </c>
      <c r="C92" s="121"/>
      <c r="D92" s="120" t="s">
        <v>63</v>
      </c>
      <c r="E92" s="120" t="s">
        <v>64</v>
      </c>
      <c r="F92" s="122"/>
    </row>
    <row r="93" spans="2:6" hidden="1">
      <c r="B93" s="120" t="s">
        <v>66</v>
      </c>
      <c r="C93" s="121"/>
      <c r="D93" s="120" t="s">
        <v>63</v>
      </c>
      <c r="E93" s="120" t="s">
        <v>64</v>
      </c>
      <c r="F93" s="122"/>
    </row>
    <row r="94" spans="2:6" hidden="1">
      <c r="B94" s="120" t="s">
        <v>66</v>
      </c>
      <c r="C94" s="121"/>
      <c r="D94" s="120" t="s">
        <v>63</v>
      </c>
      <c r="E94" s="120" t="s">
        <v>64</v>
      </c>
      <c r="F94" s="122"/>
    </row>
    <row r="95" spans="2:6" hidden="1">
      <c r="B95" s="120" t="s">
        <v>66</v>
      </c>
      <c r="C95" s="121"/>
      <c r="D95" s="120" t="s">
        <v>63</v>
      </c>
      <c r="E95" s="120" t="s">
        <v>64</v>
      </c>
      <c r="F95" s="122"/>
    </row>
    <row r="96" spans="2:6" hidden="1">
      <c r="B96" s="120" t="s">
        <v>66</v>
      </c>
      <c r="C96" s="121"/>
      <c r="D96" s="120" t="s">
        <v>63</v>
      </c>
      <c r="E96" s="120" t="s">
        <v>64</v>
      </c>
      <c r="F96" s="122"/>
    </row>
    <row r="97" spans="2:6" hidden="1">
      <c r="B97" s="120" t="s">
        <v>66</v>
      </c>
      <c r="C97" s="121"/>
      <c r="D97" s="120" t="s">
        <v>63</v>
      </c>
      <c r="E97" s="120" t="s">
        <v>64</v>
      </c>
      <c r="F97" s="122"/>
    </row>
    <row r="98" spans="2:6" hidden="1">
      <c r="B98" s="120" t="s">
        <v>66</v>
      </c>
      <c r="C98" s="121"/>
      <c r="D98" s="120" t="s">
        <v>63</v>
      </c>
      <c r="E98" s="120" t="s">
        <v>64</v>
      </c>
      <c r="F98" s="122"/>
    </row>
    <row r="99" spans="2:6" hidden="1">
      <c r="B99" s="120" t="s">
        <v>66</v>
      </c>
      <c r="C99" s="121"/>
      <c r="D99" s="120" t="s">
        <v>63</v>
      </c>
      <c r="E99" s="120" t="s">
        <v>64</v>
      </c>
      <c r="F99" s="122"/>
    </row>
    <row r="100" spans="2:6" hidden="1">
      <c r="B100" s="120" t="s">
        <v>66</v>
      </c>
      <c r="C100" s="121"/>
      <c r="D100" s="120" t="s">
        <v>63</v>
      </c>
      <c r="E100" s="120" t="s">
        <v>64</v>
      </c>
      <c r="F100" s="122"/>
    </row>
    <row r="101" spans="2:6" hidden="1">
      <c r="B101" s="120" t="s">
        <v>66</v>
      </c>
      <c r="C101" s="121"/>
      <c r="D101" s="120" t="s">
        <v>63</v>
      </c>
      <c r="E101" s="120" t="s">
        <v>64</v>
      </c>
      <c r="F101" s="122"/>
    </row>
    <row r="102" spans="2:6" hidden="1">
      <c r="B102" s="120" t="s">
        <v>66</v>
      </c>
      <c r="C102" s="121"/>
      <c r="D102" s="120" t="s">
        <v>63</v>
      </c>
      <c r="E102" s="120" t="s">
        <v>64</v>
      </c>
      <c r="F102" s="122"/>
    </row>
    <row r="103" spans="2:6" hidden="1">
      <c r="B103" s="120" t="s">
        <v>66</v>
      </c>
      <c r="C103" s="121"/>
      <c r="D103" s="120" t="s">
        <v>63</v>
      </c>
      <c r="E103" s="120" t="s">
        <v>64</v>
      </c>
      <c r="F103" s="122"/>
    </row>
    <row r="104" spans="2:6" hidden="1">
      <c r="B104" s="120" t="s">
        <v>66</v>
      </c>
      <c r="C104" s="121"/>
      <c r="D104" s="120" t="s">
        <v>63</v>
      </c>
      <c r="E104" s="120" t="s">
        <v>64</v>
      </c>
      <c r="F104" s="122"/>
    </row>
    <row r="105" spans="2:6" hidden="1">
      <c r="B105" s="120" t="s">
        <v>66</v>
      </c>
      <c r="C105" s="121"/>
      <c r="D105" s="120" t="s">
        <v>63</v>
      </c>
      <c r="E105" s="120" t="s">
        <v>64</v>
      </c>
      <c r="F105" s="122"/>
    </row>
    <row r="106" spans="2:6" hidden="1">
      <c r="B106" s="120" t="s">
        <v>66</v>
      </c>
      <c r="C106" s="121"/>
      <c r="D106" s="120" t="s">
        <v>63</v>
      </c>
      <c r="E106" s="120" t="s">
        <v>64</v>
      </c>
      <c r="F106" s="122"/>
    </row>
    <row r="107" spans="2:6" hidden="1">
      <c r="B107" s="120" t="s">
        <v>66</v>
      </c>
      <c r="C107" s="121"/>
      <c r="D107" s="120" t="s">
        <v>63</v>
      </c>
      <c r="E107" s="120" t="s">
        <v>64</v>
      </c>
      <c r="F107" s="122"/>
    </row>
    <row r="108" spans="2:6" hidden="1">
      <c r="B108" s="120" t="s">
        <v>66</v>
      </c>
      <c r="C108" s="121"/>
      <c r="D108" s="120" t="s">
        <v>63</v>
      </c>
      <c r="E108" s="120" t="s">
        <v>64</v>
      </c>
      <c r="F108" s="122"/>
    </row>
    <row r="109" spans="2:6" hidden="1">
      <c r="B109" s="120" t="s">
        <v>66</v>
      </c>
      <c r="C109" s="121"/>
      <c r="D109" s="120" t="s">
        <v>63</v>
      </c>
      <c r="E109" s="120" t="s">
        <v>64</v>
      </c>
      <c r="F109" s="122"/>
    </row>
    <row r="110" spans="2:6" hidden="1">
      <c r="B110" s="120" t="s">
        <v>66</v>
      </c>
      <c r="C110" s="121"/>
      <c r="D110" s="120" t="s">
        <v>63</v>
      </c>
      <c r="E110" s="120" t="s">
        <v>64</v>
      </c>
      <c r="F110" s="122"/>
    </row>
    <row r="111" spans="2:6" hidden="1">
      <c r="B111" s="120" t="s">
        <v>66</v>
      </c>
      <c r="C111" s="121"/>
      <c r="D111" s="120" t="s">
        <v>63</v>
      </c>
      <c r="E111" s="120" t="s">
        <v>64</v>
      </c>
      <c r="F111" s="122"/>
    </row>
    <row r="112" spans="2:6" hidden="1">
      <c r="B112" s="120" t="s">
        <v>66</v>
      </c>
      <c r="C112" s="121"/>
      <c r="D112" s="120" t="s">
        <v>63</v>
      </c>
      <c r="E112" s="120" t="s">
        <v>64</v>
      </c>
      <c r="F112" s="122"/>
    </row>
    <row r="113" spans="2:7" hidden="1">
      <c r="B113" s="120" t="s">
        <v>66</v>
      </c>
      <c r="C113" s="121"/>
      <c r="D113" s="120" t="s">
        <v>63</v>
      </c>
      <c r="E113" s="120" t="s">
        <v>64</v>
      </c>
      <c r="F113" s="122"/>
    </row>
    <row r="114" spans="2:7" hidden="1">
      <c r="B114" s="120" t="s">
        <v>66</v>
      </c>
      <c r="C114" s="121"/>
      <c r="D114" s="120" t="s">
        <v>63</v>
      </c>
      <c r="E114" s="120" t="s">
        <v>64</v>
      </c>
      <c r="F114" s="122"/>
    </row>
    <row r="115" spans="2:7" hidden="1">
      <c r="B115" s="120" t="s">
        <v>66</v>
      </c>
      <c r="C115" s="121"/>
      <c r="D115" s="120" t="s">
        <v>63</v>
      </c>
      <c r="E115" s="120" t="s">
        <v>64</v>
      </c>
      <c r="F115" s="122"/>
    </row>
    <row r="116" spans="2:7" hidden="1">
      <c r="B116" s="120" t="s">
        <v>66</v>
      </c>
      <c r="C116" s="121"/>
      <c r="D116" s="120" t="s">
        <v>63</v>
      </c>
      <c r="E116" s="120" t="s">
        <v>64</v>
      </c>
      <c r="F116" s="122"/>
    </row>
    <row r="117" spans="2:7" hidden="1">
      <c r="B117" s="120" t="s">
        <v>66</v>
      </c>
      <c r="C117" s="121"/>
      <c r="D117" s="120" t="s">
        <v>63</v>
      </c>
      <c r="E117" s="120" t="s">
        <v>64</v>
      </c>
      <c r="F117" s="122"/>
    </row>
    <row r="118" spans="2:7" hidden="1">
      <c r="B118" s="120"/>
      <c r="C118" s="121"/>
      <c r="D118" s="120"/>
      <c r="E118" s="120"/>
      <c r="F118" s="122"/>
    </row>
    <row r="119" spans="2:7">
      <c r="B119" s="120" t="s">
        <v>67</v>
      </c>
      <c r="C119" s="121">
        <v>44286</v>
      </c>
      <c r="D119" s="120" t="s">
        <v>63</v>
      </c>
      <c r="E119" s="120" t="s">
        <v>64</v>
      </c>
      <c r="F119" s="122">
        <v>65</v>
      </c>
    </row>
    <row r="120" spans="2:7">
      <c r="B120" s="120" t="s">
        <v>67</v>
      </c>
      <c r="C120" s="121">
        <v>44286</v>
      </c>
      <c r="D120" s="120" t="s">
        <v>63</v>
      </c>
      <c r="E120" s="120" t="s">
        <v>64</v>
      </c>
      <c r="F120" s="122">
        <v>29</v>
      </c>
    </row>
    <row r="121" spans="2:7">
      <c r="B121" s="120" t="s">
        <v>67</v>
      </c>
      <c r="C121" s="121">
        <v>44286</v>
      </c>
      <c r="D121" s="120" t="s">
        <v>63</v>
      </c>
      <c r="E121" s="120" t="s">
        <v>64</v>
      </c>
      <c r="F121" s="122">
        <v>51.01</v>
      </c>
    </row>
    <row r="122" spans="2:7">
      <c r="B122" s="120" t="s">
        <v>67</v>
      </c>
      <c r="C122" s="121">
        <v>44287</v>
      </c>
      <c r="D122" s="120" t="s">
        <v>63</v>
      </c>
      <c r="E122" s="120" t="s">
        <v>64</v>
      </c>
      <c r="F122" s="122">
        <v>46.04</v>
      </c>
    </row>
    <row r="123" spans="2:7">
      <c r="B123" s="120" t="s">
        <v>67</v>
      </c>
      <c r="C123" s="121">
        <v>44287</v>
      </c>
      <c r="D123" s="120" t="s">
        <v>63</v>
      </c>
      <c r="E123" s="120" t="s">
        <v>64</v>
      </c>
      <c r="F123" s="122">
        <v>62.97</v>
      </c>
      <c r="G123" s="122"/>
    </row>
    <row r="124" spans="2:7" hidden="1">
      <c r="B124" s="120" t="s">
        <v>67</v>
      </c>
      <c r="C124" s="121"/>
      <c r="D124" s="120" t="s">
        <v>63</v>
      </c>
      <c r="E124" s="120" t="s">
        <v>64</v>
      </c>
      <c r="F124" s="122"/>
    </row>
    <row r="125" spans="2:7" hidden="1">
      <c r="B125" s="120" t="s">
        <v>67</v>
      </c>
      <c r="C125" s="121"/>
      <c r="D125" s="120" t="s">
        <v>63</v>
      </c>
      <c r="E125" s="120" t="s">
        <v>64</v>
      </c>
      <c r="F125" s="122"/>
    </row>
    <row r="126" spans="2:7" hidden="1">
      <c r="B126" s="120" t="s">
        <v>67</v>
      </c>
      <c r="C126" s="121"/>
      <c r="D126" s="120" t="s">
        <v>63</v>
      </c>
      <c r="E126" s="120" t="s">
        <v>64</v>
      </c>
      <c r="F126" s="122"/>
    </row>
    <row r="127" spans="2:7">
      <c r="B127" s="120" t="s">
        <v>67</v>
      </c>
      <c r="C127" s="121">
        <v>44292</v>
      </c>
      <c r="D127" s="120" t="s">
        <v>63</v>
      </c>
      <c r="E127" s="120" t="s">
        <v>64</v>
      </c>
      <c r="F127" s="122">
        <v>62.85</v>
      </c>
    </row>
    <row r="128" spans="2:7">
      <c r="B128" s="120" t="s">
        <v>67</v>
      </c>
      <c r="C128" s="121">
        <v>44295</v>
      </c>
      <c r="D128" s="120" t="s">
        <v>63</v>
      </c>
      <c r="E128" s="120" t="s">
        <v>64</v>
      </c>
      <c r="F128" s="122">
        <v>51.5</v>
      </c>
    </row>
    <row r="129" spans="2:6">
      <c r="B129" s="120" t="s">
        <v>67</v>
      </c>
      <c r="C129" s="121">
        <v>44298</v>
      </c>
      <c r="D129" s="120" t="s">
        <v>63</v>
      </c>
      <c r="E129" s="120" t="s">
        <v>64</v>
      </c>
      <c r="F129" s="122">
        <v>73.03</v>
      </c>
    </row>
    <row r="130" spans="2:6">
      <c r="B130" s="120" t="s">
        <v>67</v>
      </c>
      <c r="C130" s="121">
        <v>44299</v>
      </c>
      <c r="D130" s="120" t="s">
        <v>63</v>
      </c>
      <c r="E130" s="120" t="s">
        <v>64</v>
      </c>
      <c r="F130" s="122">
        <v>74.650000000000006</v>
      </c>
    </row>
    <row r="131" spans="2:6">
      <c r="B131" s="120" t="s">
        <v>67</v>
      </c>
      <c r="C131" s="121">
        <v>44299</v>
      </c>
      <c r="D131" s="120" t="s">
        <v>63</v>
      </c>
      <c r="E131" s="120" t="s">
        <v>64</v>
      </c>
      <c r="F131" s="122">
        <v>74.2</v>
      </c>
    </row>
    <row r="132" spans="2:6">
      <c r="B132" s="120" t="s">
        <v>67</v>
      </c>
      <c r="C132" s="121">
        <v>44300</v>
      </c>
      <c r="D132" s="120" t="s">
        <v>63</v>
      </c>
      <c r="E132" s="120" t="s">
        <v>64</v>
      </c>
      <c r="F132" s="122">
        <v>32.200000000000003</v>
      </c>
    </row>
    <row r="133" spans="2:6">
      <c r="B133" s="120" t="s">
        <v>67</v>
      </c>
      <c r="C133" s="121">
        <v>44300</v>
      </c>
      <c r="D133" s="120" t="s">
        <v>63</v>
      </c>
      <c r="E133" s="120" t="s">
        <v>64</v>
      </c>
      <c r="F133" s="122">
        <v>29</v>
      </c>
    </row>
    <row r="134" spans="2:6">
      <c r="B134" s="120" t="s">
        <v>67</v>
      </c>
      <c r="C134" s="121">
        <v>44302</v>
      </c>
      <c r="D134" s="120" t="s">
        <v>63</v>
      </c>
      <c r="E134" s="120" t="s">
        <v>64</v>
      </c>
      <c r="F134" s="122">
        <v>67.14</v>
      </c>
    </row>
    <row r="135" spans="2:6">
      <c r="B135" s="120" t="s">
        <v>67</v>
      </c>
      <c r="C135" s="121">
        <v>44302</v>
      </c>
      <c r="D135" s="120" t="s">
        <v>63</v>
      </c>
      <c r="E135" s="120" t="s">
        <v>64</v>
      </c>
      <c r="F135" s="122">
        <v>68.77</v>
      </c>
    </row>
    <row r="136" spans="2:6">
      <c r="B136" s="120" t="s">
        <v>68</v>
      </c>
      <c r="C136" s="121">
        <v>44305</v>
      </c>
      <c r="D136" s="120" t="s">
        <v>63</v>
      </c>
      <c r="E136" s="120" t="s">
        <v>64</v>
      </c>
      <c r="F136" s="122">
        <v>49</v>
      </c>
    </row>
    <row r="137" spans="2:6">
      <c r="B137" s="120" t="s">
        <v>67</v>
      </c>
      <c r="C137" s="121">
        <v>44305</v>
      </c>
      <c r="D137" s="120" t="s">
        <v>63</v>
      </c>
      <c r="E137" s="120" t="s">
        <v>64</v>
      </c>
      <c r="F137" s="122">
        <v>73.69</v>
      </c>
    </row>
    <row r="138" spans="2:6">
      <c r="B138" s="120" t="s">
        <v>67</v>
      </c>
      <c r="C138" s="121">
        <v>44307</v>
      </c>
      <c r="D138" s="120" t="s">
        <v>63</v>
      </c>
      <c r="E138" s="120" t="s">
        <v>64</v>
      </c>
      <c r="F138" s="122">
        <v>60</v>
      </c>
    </row>
    <row r="139" spans="2:6">
      <c r="B139" s="120" t="s">
        <v>67</v>
      </c>
      <c r="C139" s="121">
        <v>44307</v>
      </c>
      <c r="D139" s="120" t="s">
        <v>63</v>
      </c>
      <c r="E139" s="120" t="s">
        <v>64</v>
      </c>
      <c r="F139" s="122">
        <v>31</v>
      </c>
    </row>
    <row r="140" spans="2:6">
      <c r="B140" s="120" t="s">
        <v>67</v>
      </c>
      <c r="C140" s="121">
        <v>44308</v>
      </c>
      <c r="D140" s="120" t="s">
        <v>63</v>
      </c>
      <c r="E140" s="120" t="s">
        <v>64</v>
      </c>
      <c r="F140" s="122">
        <v>42</v>
      </c>
    </row>
    <row r="141" spans="2:6">
      <c r="B141" s="120" t="s">
        <v>67</v>
      </c>
      <c r="C141" s="121">
        <v>44312</v>
      </c>
      <c r="D141" s="120" t="s">
        <v>63</v>
      </c>
      <c r="E141" s="120" t="s">
        <v>64</v>
      </c>
      <c r="F141" s="122">
        <v>60.6</v>
      </c>
    </row>
    <row r="142" spans="2:6">
      <c r="B142" s="120" t="s">
        <v>67</v>
      </c>
      <c r="C142" s="121">
        <v>44313</v>
      </c>
      <c r="D142" s="120" t="s">
        <v>63</v>
      </c>
      <c r="E142" s="120" t="s">
        <v>64</v>
      </c>
      <c r="F142" s="122">
        <v>65.16</v>
      </c>
    </row>
    <row r="143" spans="2:6">
      <c r="B143" s="120" t="s">
        <v>67</v>
      </c>
      <c r="C143" s="121">
        <v>44313</v>
      </c>
      <c r="D143" s="120" t="s">
        <v>63</v>
      </c>
      <c r="E143" s="120" t="s">
        <v>64</v>
      </c>
      <c r="F143" s="122">
        <v>33</v>
      </c>
    </row>
    <row r="144" spans="2:6">
      <c r="B144" s="120" t="s">
        <v>69</v>
      </c>
      <c r="C144" s="121">
        <v>44299</v>
      </c>
      <c r="D144" s="120" t="s">
        <v>63</v>
      </c>
      <c r="E144" s="120" t="s">
        <v>64</v>
      </c>
      <c r="F144" s="122">
        <v>43.19</v>
      </c>
    </row>
    <row r="145" spans="2:6">
      <c r="B145" s="120" t="s">
        <v>70</v>
      </c>
      <c r="C145" s="121">
        <v>44291</v>
      </c>
      <c r="D145" s="120" t="s">
        <v>63</v>
      </c>
      <c r="E145" s="120" t="s">
        <v>64</v>
      </c>
      <c r="F145" s="122">
        <v>62.99</v>
      </c>
    </row>
    <row r="146" spans="2:6">
      <c r="B146" s="120" t="s">
        <v>70</v>
      </c>
      <c r="C146" s="121">
        <v>44294</v>
      </c>
      <c r="D146" s="120" t="s">
        <v>63</v>
      </c>
      <c r="E146" s="120" t="s">
        <v>64</v>
      </c>
      <c r="F146" s="122">
        <v>63.09</v>
      </c>
    </row>
    <row r="147" spans="2:6">
      <c r="B147" s="120" t="s">
        <v>70</v>
      </c>
      <c r="C147" s="121">
        <v>44299</v>
      </c>
      <c r="D147" s="120" t="s">
        <v>63</v>
      </c>
      <c r="E147" s="120" t="s">
        <v>64</v>
      </c>
      <c r="F147" s="122">
        <v>59.15</v>
      </c>
    </row>
    <row r="148" spans="2:6">
      <c r="B148" s="120" t="s">
        <v>70</v>
      </c>
      <c r="C148" s="121">
        <v>44301</v>
      </c>
      <c r="D148" s="120" t="s">
        <v>63</v>
      </c>
      <c r="E148" s="120" t="s">
        <v>64</v>
      </c>
      <c r="F148" s="122">
        <v>57.73</v>
      </c>
    </row>
    <row r="149" spans="2:6">
      <c r="B149" s="120" t="s">
        <v>70</v>
      </c>
      <c r="C149" s="121">
        <v>44309</v>
      </c>
      <c r="D149" s="120" t="s">
        <v>63</v>
      </c>
      <c r="E149" s="120" t="s">
        <v>64</v>
      </c>
      <c r="F149" s="122">
        <v>52.2</v>
      </c>
    </row>
    <row r="150" spans="2:6">
      <c r="B150" s="120" t="s">
        <v>70</v>
      </c>
      <c r="C150" s="121">
        <v>44313</v>
      </c>
      <c r="D150" s="120" t="s">
        <v>63</v>
      </c>
      <c r="E150" s="120" t="s">
        <v>64</v>
      </c>
      <c r="F150" s="122">
        <v>67.41</v>
      </c>
    </row>
    <row r="151" spans="2:6">
      <c r="B151" s="120" t="s">
        <v>71</v>
      </c>
      <c r="C151" s="121">
        <v>44291</v>
      </c>
      <c r="D151" s="120" t="s">
        <v>63</v>
      </c>
      <c r="E151" s="120" t="s">
        <v>64</v>
      </c>
      <c r="F151" s="122">
        <v>61.8</v>
      </c>
    </row>
    <row r="152" spans="2:6">
      <c r="B152" s="120" t="s">
        <v>71</v>
      </c>
      <c r="C152" s="121">
        <v>44292</v>
      </c>
      <c r="D152" s="120" t="s">
        <v>63</v>
      </c>
      <c r="E152" s="120" t="s">
        <v>64</v>
      </c>
      <c r="F152" s="122">
        <v>69.98</v>
      </c>
    </row>
    <row r="153" spans="2:6">
      <c r="B153" s="120" t="s">
        <v>72</v>
      </c>
      <c r="C153" s="121">
        <v>44294</v>
      </c>
      <c r="D153" s="120" t="s">
        <v>63</v>
      </c>
      <c r="E153" s="120" t="s">
        <v>64</v>
      </c>
      <c r="F153" s="122">
        <v>51.15</v>
      </c>
    </row>
    <row r="154" spans="2:6">
      <c r="B154" s="120" t="s">
        <v>71</v>
      </c>
      <c r="C154" s="121">
        <v>44298</v>
      </c>
      <c r="D154" s="120" t="s">
        <v>63</v>
      </c>
      <c r="E154" s="120" t="s">
        <v>64</v>
      </c>
      <c r="F154" s="122">
        <v>47.58</v>
      </c>
    </row>
    <row r="155" spans="2:6">
      <c r="B155" s="120" t="s">
        <v>71</v>
      </c>
      <c r="C155" s="121">
        <v>44299</v>
      </c>
      <c r="D155" s="120" t="s">
        <v>63</v>
      </c>
      <c r="E155" s="120" t="s">
        <v>64</v>
      </c>
      <c r="F155" s="122">
        <v>72.92</v>
      </c>
    </row>
    <row r="156" spans="2:6">
      <c r="B156" s="120" t="s">
        <v>71</v>
      </c>
      <c r="C156" s="121">
        <v>44301</v>
      </c>
      <c r="D156" s="120" t="s">
        <v>63</v>
      </c>
      <c r="E156" s="120" t="s">
        <v>64</v>
      </c>
      <c r="F156" s="122">
        <v>60.98</v>
      </c>
    </row>
    <row r="157" spans="2:6">
      <c r="B157" s="120" t="s">
        <v>71</v>
      </c>
      <c r="C157" s="121">
        <v>44307</v>
      </c>
      <c r="D157" s="120" t="s">
        <v>63</v>
      </c>
      <c r="E157" s="120" t="s">
        <v>64</v>
      </c>
      <c r="F157" s="122">
        <v>70.39</v>
      </c>
    </row>
    <row r="158" spans="2:6">
      <c r="B158" s="120" t="s">
        <v>71</v>
      </c>
      <c r="C158" s="121">
        <v>44308</v>
      </c>
      <c r="D158" s="120" t="s">
        <v>63</v>
      </c>
      <c r="E158" s="120" t="s">
        <v>64</v>
      </c>
      <c r="F158" s="122">
        <v>70.33</v>
      </c>
    </row>
    <row r="159" spans="2:6">
      <c r="B159" s="120" t="s">
        <v>71</v>
      </c>
      <c r="C159" s="121">
        <v>44309</v>
      </c>
      <c r="D159" s="120" t="s">
        <v>63</v>
      </c>
      <c r="E159" s="120" t="s">
        <v>64</v>
      </c>
      <c r="F159" s="122">
        <v>42.78</v>
      </c>
    </row>
    <row r="160" spans="2:6">
      <c r="B160" s="120" t="s">
        <v>71</v>
      </c>
      <c r="C160" s="121">
        <v>44312</v>
      </c>
      <c r="D160" s="120" t="s">
        <v>63</v>
      </c>
      <c r="E160" s="120" t="s">
        <v>64</v>
      </c>
      <c r="F160" s="122">
        <v>97.95</v>
      </c>
    </row>
    <row r="161" spans="2:7">
      <c r="B161" s="120" t="s">
        <v>71</v>
      </c>
      <c r="C161" s="121">
        <v>44312</v>
      </c>
      <c r="D161" s="120" t="s">
        <v>63</v>
      </c>
      <c r="E161" s="120" t="s">
        <v>64</v>
      </c>
      <c r="F161" s="122">
        <v>30.01</v>
      </c>
    </row>
    <row r="162" spans="2:7">
      <c r="B162" s="120" t="s">
        <v>71</v>
      </c>
      <c r="C162" s="121">
        <v>44313</v>
      </c>
      <c r="D162" s="120" t="s">
        <v>63</v>
      </c>
      <c r="E162" s="120" t="s">
        <v>64</v>
      </c>
      <c r="F162" s="122">
        <v>36.69</v>
      </c>
    </row>
    <row r="163" spans="2:7">
      <c r="B163" s="120" t="s">
        <v>72</v>
      </c>
      <c r="C163" s="121">
        <v>44286</v>
      </c>
      <c r="D163" s="120" t="s">
        <v>63</v>
      </c>
      <c r="E163" s="120" t="s">
        <v>64</v>
      </c>
      <c r="F163" s="122">
        <v>56.27</v>
      </c>
    </row>
    <row r="164" spans="2:7">
      <c r="B164" s="120" t="s">
        <v>73</v>
      </c>
      <c r="C164" s="121">
        <v>44295</v>
      </c>
      <c r="D164" s="120" t="s">
        <v>63</v>
      </c>
      <c r="E164" s="120" t="s">
        <v>64</v>
      </c>
      <c r="F164" s="122">
        <v>58.26</v>
      </c>
    </row>
    <row r="165" spans="2:7">
      <c r="B165" s="120" t="s">
        <v>74</v>
      </c>
      <c r="C165" s="121">
        <v>44286</v>
      </c>
      <c r="D165" s="120" t="s">
        <v>63</v>
      </c>
      <c r="E165" s="120" t="s">
        <v>64</v>
      </c>
      <c r="F165" s="122">
        <v>78.319999999999993</v>
      </c>
    </row>
    <row r="166" spans="2:7">
      <c r="B166" s="120" t="s">
        <v>74</v>
      </c>
      <c r="C166" s="121">
        <v>44292</v>
      </c>
      <c r="D166" s="120" t="s">
        <v>63</v>
      </c>
      <c r="E166" s="120" t="s">
        <v>64</v>
      </c>
      <c r="F166" s="122">
        <v>58.33</v>
      </c>
    </row>
    <row r="167" spans="2:7">
      <c r="B167" s="120" t="s">
        <v>74</v>
      </c>
      <c r="C167" s="121">
        <v>44293</v>
      </c>
      <c r="D167" s="120" t="s">
        <v>63</v>
      </c>
      <c r="E167" s="120" t="s">
        <v>64</v>
      </c>
      <c r="F167" s="122">
        <v>56.4</v>
      </c>
    </row>
    <row r="168" spans="2:7">
      <c r="B168" s="120" t="s">
        <v>74</v>
      </c>
      <c r="C168" s="121">
        <v>44293</v>
      </c>
      <c r="D168" s="120" t="s">
        <v>63</v>
      </c>
      <c r="E168" s="120" t="s">
        <v>64</v>
      </c>
      <c r="F168" s="122">
        <v>57.68</v>
      </c>
    </row>
    <row r="169" spans="2:7">
      <c r="B169" s="120" t="s">
        <v>74</v>
      </c>
      <c r="C169" s="121">
        <v>44301</v>
      </c>
      <c r="D169" s="120" t="s">
        <v>63</v>
      </c>
      <c r="E169" s="120" t="s">
        <v>64</v>
      </c>
      <c r="F169" s="122">
        <v>86.65</v>
      </c>
    </row>
    <row r="170" spans="2:7">
      <c r="B170" s="120" t="s">
        <v>74</v>
      </c>
      <c r="C170" s="121">
        <v>44305</v>
      </c>
      <c r="D170" s="120" t="s">
        <v>63</v>
      </c>
      <c r="E170" s="120" t="s">
        <v>64</v>
      </c>
      <c r="F170" s="122">
        <v>55.56</v>
      </c>
    </row>
    <row r="171" spans="2:7">
      <c r="B171" s="120" t="s">
        <v>74</v>
      </c>
      <c r="C171" s="121">
        <v>44306</v>
      </c>
      <c r="D171" s="120" t="s">
        <v>63</v>
      </c>
      <c r="E171" s="120" t="s">
        <v>64</v>
      </c>
      <c r="F171" s="122">
        <v>59.57</v>
      </c>
    </row>
    <row r="172" spans="2:7">
      <c r="B172" s="120" t="s">
        <v>74</v>
      </c>
      <c r="C172" s="121">
        <v>44312</v>
      </c>
      <c r="D172" s="120" t="s">
        <v>63</v>
      </c>
      <c r="E172" s="120" t="s">
        <v>64</v>
      </c>
      <c r="F172" s="122">
        <v>55.76</v>
      </c>
    </row>
    <row r="173" spans="2:7">
      <c r="B173" s="120" t="s">
        <v>74</v>
      </c>
      <c r="C173" s="121">
        <v>44314</v>
      </c>
      <c r="D173" s="120" t="s">
        <v>63</v>
      </c>
      <c r="E173" s="120" t="s">
        <v>64</v>
      </c>
      <c r="F173" s="122">
        <v>72.03</v>
      </c>
    </row>
    <row r="174" spans="2:7">
      <c r="B174" s="120"/>
      <c r="C174" s="121"/>
      <c r="D174" s="120"/>
      <c r="E174" s="120" t="s">
        <v>75</v>
      </c>
      <c r="F174" s="124"/>
    </row>
    <row r="175" spans="2:7">
      <c r="B175" s="120"/>
      <c r="C175" s="121"/>
      <c r="D175" s="120"/>
      <c r="E175" s="120" t="s">
        <v>76</v>
      </c>
      <c r="F175" s="124">
        <v>-58.02</v>
      </c>
    </row>
    <row r="176" spans="2:7" ht="15.75" thickBot="1">
      <c r="C176" s="121"/>
      <c r="E176" s="125" t="s">
        <v>10</v>
      </c>
      <c r="F176" s="126">
        <f>SUM(F19:F175)</f>
        <v>2956.9400000000014</v>
      </c>
      <c r="G176" s="122"/>
    </row>
    <row r="177" spans="2:9" ht="15.75" thickTop="1">
      <c r="C177" s="121"/>
    </row>
    <row r="178" spans="2:9">
      <c r="B178" s="127"/>
      <c r="C178" s="121"/>
      <c r="D178" s="128"/>
      <c r="E178" s="128"/>
      <c r="F178" s="128"/>
    </row>
    <row r="179" spans="2:9">
      <c r="B179" s="127"/>
      <c r="C179" s="129"/>
      <c r="D179" s="128"/>
      <c r="E179" s="128"/>
      <c r="F179" s="128"/>
    </row>
    <row r="180" spans="2:9">
      <c r="B180" s="127"/>
      <c r="C180" s="128"/>
      <c r="D180" s="128"/>
      <c r="E180" s="128"/>
      <c r="F180" s="128"/>
      <c r="G180" s="119"/>
      <c r="I180" s="130"/>
    </row>
    <row r="181" spans="2:9">
      <c r="B181" s="131"/>
      <c r="C181" s="131"/>
      <c r="D181" s="131"/>
      <c r="E181" s="131"/>
      <c r="F181" s="131"/>
    </row>
    <row r="182" spans="2:9">
      <c r="B182" s="132"/>
      <c r="C182" s="132"/>
      <c r="D182" s="132"/>
      <c r="E182" s="132"/>
      <c r="F182" s="128"/>
    </row>
    <row r="183" spans="2:9">
      <c r="B183" s="132"/>
      <c r="C183" s="133"/>
      <c r="D183" s="134"/>
      <c r="E183" s="133"/>
      <c r="F183" s="135"/>
    </row>
    <row r="184" spans="2:9">
      <c r="B184" s="132"/>
      <c r="C184" s="133"/>
      <c r="D184" s="134"/>
      <c r="E184" s="133"/>
      <c r="F184" s="135"/>
    </row>
    <row r="185" spans="2:9">
      <c r="B185" s="132"/>
      <c r="C185" s="133"/>
      <c r="D185" s="134"/>
      <c r="E185" s="133"/>
      <c r="F185" s="135"/>
    </row>
    <row r="186" spans="2:9">
      <c r="B186" s="132"/>
      <c r="C186" s="133"/>
      <c r="D186" s="134"/>
      <c r="E186" s="133"/>
      <c r="F186" s="135"/>
    </row>
    <row r="187" spans="2:9">
      <c r="B187" s="132"/>
      <c r="C187" s="133"/>
      <c r="D187" s="134"/>
      <c r="E187" s="133"/>
      <c r="F187" s="135"/>
    </row>
    <row r="188" spans="2:9">
      <c r="B188" s="132"/>
      <c r="C188" s="133"/>
      <c r="D188" s="134"/>
      <c r="E188" s="133"/>
      <c r="F188" s="135"/>
    </row>
    <row r="189" spans="2:9">
      <c r="B189" s="132"/>
      <c r="C189" s="133"/>
      <c r="D189" s="134"/>
      <c r="E189" s="136"/>
      <c r="F189" s="137"/>
    </row>
    <row r="190" spans="2:9">
      <c r="B190" s="132"/>
      <c r="C190" s="138"/>
      <c r="D190" s="139"/>
      <c r="E190" s="133"/>
      <c r="F190" s="140"/>
    </row>
    <row r="191" spans="2:9">
      <c r="B191" s="141"/>
      <c r="C191" s="141"/>
      <c r="D191" s="141"/>
      <c r="E191" s="141"/>
      <c r="F191" s="141"/>
    </row>
    <row r="192" spans="2:9">
      <c r="C192" s="142"/>
    </row>
    <row r="196" spans="2:6">
      <c r="B196" s="143"/>
      <c r="C196" s="144"/>
    </row>
    <row r="197" spans="2:6">
      <c r="B197" s="143"/>
      <c r="C197" s="144"/>
    </row>
    <row r="198" spans="2:6">
      <c r="B198" s="143"/>
      <c r="C198" s="144"/>
    </row>
    <row r="199" spans="2:6">
      <c r="B199" s="143"/>
      <c r="C199" s="144"/>
    </row>
    <row r="203" spans="2:6">
      <c r="E203" s="145"/>
      <c r="F203" s="146"/>
    </row>
  </sheetData>
  <mergeCells count="7">
    <mergeCell ref="B14:F14"/>
    <mergeCell ref="B1:F1"/>
    <mergeCell ref="B2:F2"/>
    <mergeCell ref="B4:F4"/>
    <mergeCell ref="J4:M4"/>
    <mergeCell ref="B12:F12"/>
    <mergeCell ref="B13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D2363"/>
  <sheetViews>
    <sheetView showGridLines="0" showOutlineSymbols="0" workbookViewId="0"/>
  </sheetViews>
  <sheetFormatPr defaultRowHeight="12.75" customHeight="1"/>
  <cols>
    <col min="1" max="1" width="1.140625" style="202" customWidth="1"/>
    <col min="2" max="2" width="2.28515625" style="202" customWidth="1"/>
    <col min="3" max="3" width="1.140625" style="202" customWidth="1"/>
    <col min="4" max="4" width="11.42578125" style="202" customWidth="1"/>
    <col min="5" max="5" width="1.140625" style="202" customWidth="1"/>
    <col min="6" max="6" width="6.85546875" style="202" customWidth="1"/>
    <col min="7" max="8" width="1.140625" style="202" customWidth="1"/>
    <col min="9" max="9" width="2.28515625" style="202" customWidth="1"/>
    <col min="10" max="10" width="6.85546875" style="202" customWidth="1"/>
    <col min="11" max="11" width="1.140625" style="202" customWidth="1"/>
    <col min="12" max="12" width="3.42578125" style="202" customWidth="1"/>
    <col min="13" max="14" width="2.28515625" style="202" customWidth="1"/>
    <col min="15" max="15" width="1.140625" style="202" customWidth="1"/>
    <col min="16" max="16" width="4" style="202" customWidth="1"/>
    <col min="17" max="17" width="6.28515625" style="202" customWidth="1"/>
    <col min="18" max="18" width="1.140625" style="202" customWidth="1"/>
    <col min="19" max="19" width="6.85546875" style="202" customWidth="1"/>
    <col min="20" max="20" width="4.5703125" style="202" customWidth="1"/>
    <col min="21" max="24" width="1.140625" style="202" customWidth="1"/>
    <col min="25" max="25" width="8" style="202" customWidth="1"/>
    <col min="26" max="26" width="3.42578125" style="202" customWidth="1"/>
    <col min="27" max="27" width="1.140625" style="202" customWidth="1"/>
    <col min="28" max="28" width="1" style="202" customWidth="1"/>
    <col min="29" max="29" width="11.5703125" style="202" customWidth="1"/>
    <col min="30" max="30" width="3.28515625" style="202" customWidth="1"/>
    <col min="31" max="256" width="6.85546875" style="202" customWidth="1"/>
    <col min="257" max="257" width="1.140625" style="202" customWidth="1"/>
    <col min="258" max="258" width="2.28515625" style="202" customWidth="1"/>
    <col min="259" max="259" width="1.140625" style="202" customWidth="1"/>
    <col min="260" max="260" width="11.42578125" style="202" customWidth="1"/>
    <col min="261" max="261" width="1.140625" style="202" customWidth="1"/>
    <col min="262" max="262" width="6.85546875" style="202" customWidth="1"/>
    <col min="263" max="264" width="1.140625" style="202" customWidth="1"/>
    <col min="265" max="265" width="2.28515625" style="202" customWidth="1"/>
    <col min="266" max="266" width="6.85546875" style="202" customWidth="1"/>
    <col min="267" max="267" width="1.140625" style="202" customWidth="1"/>
    <col min="268" max="268" width="3.42578125" style="202" customWidth="1"/>
    <col min="269" max="270" width="2.28515625" style="202" customWidth="1"/>
    <col min="271" max="271" width="1.140625" style="202" customWidth="1"/>
    <col min="272" max="272" width="4" style="202" customWidth="1"/>
    <col min="273" max="273" width="6.28515625" style="202" customWidth="1"/>
    <col min="274" max="274" width="1.140625" style="202" customWidth="1"/>
    <col min="275" max="275" width="6.85546875" style="202" customWidth="1"/>
    <col min="276" max="276" width="4.5703125" style="202" customWidth="1"/>
    <col min="277" max="280" width="1.140625" style="202" customWidth="1"/>
    <col min="281" max="281" width="8" style="202" customWidth="1"/>
    <col min="282" max="282" width="3.42578125" style="202" customWidth="1"/>
    <col min="283" max="283" width="1.140625" style="202" customWidth="1"/>
    <col min="284" max="284" width="1" style="202" customWidth="1"/>
    <col min="285" max="285" width="11.5703125" style="202" customWidth="1"/>
    <col min="286" max="286" width="3.28515625" style="202" customWidth="1"/>
    <col min="287" max="512" width="6.85546875" style="202" customWidth="1"/>
    <col min="513" max="513" width="1.140625" style="202" customWidth="1"/>
    <col min="514" max="514" width="2.28515625" style="202" customWidth="1"/>
    <col min="515" max="515" width="1.140625" style="202" customWidth="1"/>
    <col min="516" max="516" width="11.42578125" style="202" customWidth="1"/>
    <col min="517" max="517" width="1.140625" style="202" customWidth="1"/>
    <col min="518" max="518" width="6.85546875" style="202" customWidth="1"/>
    <col min="519" max="520" width="1.140625" style="202" customWidth="1"/>
    <col min="521" max="521" width="2.28515625" style="202" customWidth="1"/>
    <col min="522" max="522" width="6.85546875" style="202" customWidth="1"/>
    <col min="523" max="523" width="1.140625" style="202" customWidth="1"/>
    <col min="524" max="524" width="3.42578125" style="202" customWidth="1"/>
    <col min="525" max="526" width="2.28515625" style="202" customWidth="1"/>
    <col min="527" max="527" width="1.140625" style="202" customWidth="1"/>
    <col min="528" max="528" width="4" style="202" customWidth="1"/>
    <col min="529" max="529" width="6.28515625" style="202" customWidth="1"/>
    <col min="530" max="530" width="1.140625" style="202" customWidth="1"/>
    <col min="531" max="531" width="6.85546875" style="202" customWidth="1"/>
    <col min="532" max="532" width="4.5703125" style="202" customWidth="1"/>
    <col min="533" max="536" width="1.140625" style="202" customWidth="1"/>
    <col min="537" max="537" width="8" style="202" customWidth="1"/>
    <col min="538" max="538" width="3.42578125" style="202" customWidth="1"/>
    <col min="539" max="539" width="1.140625" style="202" customWidth="1"/>
    <col min="540" max="540" width="1" style="202" customWidth="1"/>
    <col min="541" max="541" width="11.5703125" style="202" customWidth="1"/>
    <col min="542" max="542" width="3.28515625" style="202" customWidth="1"/>
    <col min="543" max="768" width="6.85546875" style="202" customWidth="1"/>
    <col min="769" max="769" width="1.140625" style="202" customWidth="1"/>
    <col min="770" max="770" width="2.28515625" style="202" customWidth="1"/>
    <col min="771" max="771" width="1.140625" style="202" customWidth="1"/>
    <col min="772" max="772" width="11.42578125" style="202" customWidth="1"/>
    <col min="773" max="773" width="1.140625" style="202" customWidth="1"/>
    <col min="774" max="774" width="6.85546875" style="202" customWidth="1"/>
    <col min="775" max="776" width="1.140625" style="202" customWidth="1"/>
    <col min="777" max="777" width="2.28515625" style="202" customWidth="1"/>
    <col min="778" max="778" width="6.85546875" style="202" customWidth="1"/>
    <col min="779" max="779" width="1.140625" style="202" customWidth="1"/>
    <col min="780" max="780" width="3.42578125" style="202" customWidth="1"/>
    <col min="781" max="782" width="2.28515625" style="202" customWidth="1"/>
    <col min="783" max="783" width="1.140625" style="202" customWidth="1"/>
    <col min="784" max="784" width="4" style="202" customWidth="1"/>
    <col min="785" max="785" width="6.28515625" style="202" customWidth="1"/>
    <col min="786" max="786" width="1.140625" style="202" customWidth="1"/>
    <col min="787" max="787" width="6.85546875" style="202" customWidth="1"/>
    <col min="788" max="788" width="4.5703125" style="202" customWidth="1"/>
    <col min="789" max="792" width="1.140625" style="202" customWidth="1"/>
    <col min="793" max="793" width="8" style="202" customWidth="1"/>
    <col min="794" max="794" width="3.42578125" style="202" customWidth="1"/>
    <col min="795" max="795" width="1.140625" style="202" customWidth="1"/>
    <col min="796" max="796" width="1" style="202" customWidth="1"/>
    <col min="797" max="797" width="11.5703125" style="202" customWidth="1"/>
    <col min="798" max="798" width="3.28515625" style="202" customWidth="1"/>
    <col min="799" max="1024" width="6.85546875" style="202" customWidth="1"/>
    <col min="1025" max="1025" width="1.140625" style="202" customWidth="1"/>
    <col min="1026" max="1026" width="2.28515625" style="202" customWidth="1"/>
    <col min="1027" max="1027" width="1.140625" style="202" customWidth="1"/>
    <col min="1028" max="1028" width="11.42578125" style="202" customWidth="1"/>
    <col min="1029" max="1029" width="1.140625" style="202" customWidth="1"/>
    <col min="1030" max="1030" width="6.85546875" style="202" customWidth="1"/>
    <col min="1031" max="1032" width="1.140625" style="202" customWidth="1"/>
    <col min="1033" max="1033" width="2.28515625" style="202" customWidth="1"/>
    <col min="1034" max="1034" width="6.85546875" style="202" customWidth="1"/>
    <col min="1035" max="1035" width="1.140625" style="202" customWidth="1"/>
    <col min="1036" max="1036" width="3.42578125" style="202" customWidth="1"/>
    <col min="1037" max="1038" width="2.28515625" style="202" customWidth="1"/>
    <col min="1039" max="1039" width="1.140625" style="202" customWidth="1"/>
    <col min="1040" max="1040" width="4" style="202" customWidth="1"/>
    <col min="1041" max="1041" width="6.28515625" style="202" customWidth="1"/>
    <col min="1042" max="1042" width="1.140625" style="202" customWidth="1"/>
    <col min="1043" max="1043" width="6.85546875" style="202" customWidth="1"/>
    <col min="1044" max="1044" width="4.5703125" style="202" customWidth="1"/>
    <col min="1045" max="1048" width="1.140625" style="202" customWidth="1"/>
    <col min="1049" max="1049" width="8" style="202" customWidth="1"/>
    <col min="1050" max="1050" width="3.42578125" style="202" customWidth="1"/>
    <col min="1051" max="1051" width="1.140625" style="202" customWidth="1"/>
    <col min="1052" max="1052" width="1" style="202" customWidth="1"/>
    <col min="1053" max="1053" width="11.5703125" style="202" customWidth="1"/>
    <col min="1054" max="1054" width="3.28515625" style="202" customWidth="1"/>
    <col min="1055" max="1280" width="6.85546875" style="202" customWidth="1"/>
    <col min="1281" max="1281" width="1.140625" style="202" customWidth="1"/>
    <col min="1282" max="1282" width="2.28515625" style="202" customWidth="1"/>
    <col min="1283" max="1283" width="1.140625" style="202" customWidth="1"/>
    <col min="1284" max="1284" width="11.42578125" style="202" customWidth="1"/>
    <col min="1285" max="1285" width="1.140625" style="202" customWidth="1"/>
    <col min="1286" max="1286" width="6.85546875" style="202" customWidth="1"/>
    <col min="1287" max="1288" width="1.140625" style="202" customWidth="1"/>
    <col min="1289" max="1289" width="2.28515625" style="202" customWidth="1"/>
    <col min="1290" max="1290" width="6.85546875" style="202" customWidth="1"/>
    <col min="1291" max="1291" width="1.140625" style="202" customWidth="1"/>
    <col min="1292" max="1292" width="3.42578125" style="202" customWidth="1"/>
    <col min="1293" max="1294" width="2.28515625" style="202" customWidth="1"/>
    <col min="1295" max="1295" width="1.140625" style="202" customWidth="1"/>
    <col min="1296" max="1296" width="4" style="202" customWidth="1"/>
    <col min="1297" max="1297" width="6.28515625" style="202" customWidth="1"/>
    <col min="1298" max="1298" width="1.140625" style="202" customWidth="1"/>
    <col min="1299" max="1299" width="6.85546875" style="202" customWidth="1"/>
    <col min="1300" max="1300" width="4.5703125" style="202" customWidth="1"/>
    <col min="1301" max="1304" width="1.140625" style="202" customWidth="1"/>
    <col min="1305" max="1305" width="8" style="202" customWidth="1"/>
    <col min="1306" max="1306" width="3.42578125" style="202" customWidth="1"/>
    <col min="1307" max="1307" width="1.140625" style="202" customWidth="1"/>
    <col min="1308" max="1308" width="1" style="202" customWidth="1"/>
    <col min="1309" max="1309" width="11.5703125" style="202" customWidth="1"/>
    <col min="1310" max="1310" width="3.28515625" style="202" customWidth="1"/>
    <col min="1311" max="1536" width="6.85546875" style="202" customWidth="1"/>
    <col min="1537" max="1537" width="1.140625" style="202" customWidth="1"/>
    <col min="1538" max="1538" width="2.28515625" style="202" customWidth="1"/>
    <col min="1539" max="1539" width="1.140625" style="202" customWidth="1"/>
    <col min="1540" max="1540" width="11.42578125" style="202" customWidth="1"/>
    <col min="1541" max="1541" width="1.140625" style="202" customWidth="1"/>
    <col min="1542" max="1542" width="6.85546875" style="202" customWidth="1"/>
    <col min="1543" max="1544" width="1.140625" style="202" customWidth="1"/>
    <col min="1545" max="1545" width="2.28515625" style="202" customWidth="1"/>
    <col min="1546" max="1546" width="6.85546875" style="202" customWidth="1"/>
    <col min="1547" max="1547" width="1.140625" style="202" customWidth="1"/>
    <col min="1548" max="1548" width="3.42578125" style="202" customWidth="1"/>
    <col min="1549" max="1550" width="2.28515625" style="202" customWidth="1"/>
    <col min="1551" max="1551" width="1.140625" style="202" customWidth="1"/>
    <col min="1552" max="1552" width="4" style="202" customWidth="1"/>
    <col min="1553" max="1553" width="6.28515625" style="202" customWidth="1"/>
    <col min="1554" max="1554" width="1.140625" style="202" customWidth="1"/>
    <col min="1555" max="1555" width="6.85546875" style="202" customWidth="1"/>
    <col min="1556" max="1556" width="4.5703125" style="202" customWidth="1"/>
    <col min="1557" max="1560" width="1.140625" style="202" customWidth="1"/>
    <col min="1561" max="1561" width="8" style="202" customWidth="1"/>
    <col min="1562" max="1562" width="3.42578125" style="202" customWidth="1"/>
    <col min="1563" max="1563" width="1.140625" style="202" customWidth="1"/>
    <col min="1564" max="1564" width="1" style="202" customWidth="1"/>
    <col min="1565" max="1565" width="11.5703125" style="202" customWidth="1"/>
    <col min="1566" max="1566" width="3.28515625" style="202" customWidth="1"/>
    <col min="1567" max="1792" width="6.85546875" style="202" customWidth="1"/>
    <col min="1793" max="1793" width="1.140625" style="202" customWidth="1"/>
    <col min="1794" max="1794" width="2.28515625" style="202" customWidth="1"/>
    <col min="1795" max="1795" width="1.140625" style="202" customWidth="1"/>
    <col min="1796" max="1796" width="11.42578125" style="202" customWidth="1"/>
    <col min="1797" max="1797" width="1.140625" style="202" customWidth="1"/>
    <col min="1798" max="1798" width="6.85546875" style="202" customWidth="1"/>
    <col min="1799" max="1800" width="1.140625" style="202" customWidth="1"/>
    <col min="1801" max="1801" width="2.28515625" style="202" customWidth="1"/>
    <col min="1802" max="1802" width="6.85546875" style="202" customWidth="1"/>
    <col min="1803" max="1803" width="1.140625" style="202" customWidth="1"/>
    <col min="1804" max="1804" width="3.42578125" style="202" customWidth="1"/>
    <col min="1805" max="1806" width="2.28515625" style="202" customWidth="1"/>
    <col min="1807" max="1807" width="1.140625" style="202" customWidth="1"/>
    <col min="1808" max="1808" width="4" style="202" customWidth="1"/>
    <col min="1809" max="1809" width="6.28515625" style="202" customWidth="1"/>
    <col min="1810" max="1810" width="1.140625" style="202" customWidth="1"/>
    <col min="1811" max="1811" width="6.85546875" style="202" customWidth="1"/>
    <col min="1812" max="1812" width="4.5703125" style="202" customWidth="1"/>
    <col min="1813" max="1816" width="1.140625" style="202" customWidth="1"/>
    <col min="1817" max="1817" width="8" style="202" customWidth="1"/>
    <col min="1818" max="1818" width="3.42578125" style="202" customWidth="1"/>
    <col min="1819" max="1819" width="1.140625" style="202" customWidth="1"/>
    <col min="1820" max="1820" width="1" style="202" customWidth="1"/>
    <col min="1821" max="1821" width="11.5703125" style="202" customWidth="1"/>
    <col min="1822" max="1822" width="3.28515625" style="202" customWidth="1"/>
    <col min="1823" max="2048" width="6.85546875" style="202" customWidth="1"/>
    <col min="2049" max="2049" width="1.140625" style="202" customWidth="1"/>
    <col min="2050" max="2050" width="2.28515625" style="202" customWidth="1"/>
    <col min="2051" max="2051" width="1.140625" style="202" customWidth="1"/>
    <col min="2052" max="2052" width="11.42578125" style="202" customWidth="1"/>
    <col min="2053" max="2053" width="1.140625" style="202" customWidth="1"/>
    <col min="2054" max="2054" width="6.85546875" style="202" customWidth="1"/>
    <col min="2055" max="2056" width="1.140625" style="202" customWidth="1"/>
    <col min="2057" max="2057" width="2.28515625" style="202" customWidth="1"/>
    <col min="2058" max="2058" width="6.85546875" style="202" customWidth="1"/>
    <col min="2059" max="2059" width="1.140625" style="202" customWidth="1"/>
    <col min="2060" max="2060" width="3.42578125" style="202" customWidth="1"/>
    <col min="2061" max="2062" width="2.28515625" style="202" customWidth="1"/>
    <col min="2063" max="2063" width="1.140625" style="202" customWidth="1"/>
    <col min="2064" max="2064" width="4" style="202" customWidth="1"/>
    <col min="2065" max="2065" width="6.28515625" style="202" customWidth="1"/>
    <col min="2066" max="2066" width="1.140625" style="202" customWidth="1"/>
    <col min="2067" max="2067" width="6.85546875" style="202" customWidth="1"/>
    <col min="2068" max="2068" width="4.5703125" style="202" customWidth="1"/>
    <col min="2069" max="2072" width="1.140625" style="202" customWidth="1"/>
    <col min="2073" max="2073" width="8" style="202" customWidth="1"/>
    <col min="2074" max="2074" width="3.42578125" style="202" customWidth="1"/>
    <col min="2075" max="2075" width="1.140625" style="202" customWidth="1"/>
    <col min="2076" max="2076" width="1" style="202" customWidth="1"/>
    <col min="2077" max="2077" width="11.5703125" style="202" customWidth="1"/>
    <col min="2078" max="2078" width="3.28515625" style="202" customWidth="1"/>
    <col min="2079" max="2304" width="6.85546875" style="202" customWidth="1"/>
    <col min="2305" max="2305" width="1.140625" style="202" customWidth="1"/>
    <col min="2306" max="2306" width="2.28515625" style="202" customWidth="1"/>
    <col min="2307" max="2307" width="1.140625" style="202" customWidth="1"/>
    <col min="2308" max="2308" width="11.42578125" style="202" customWidth="1"/>
    <col min="2309" max="2309" width="1.140625" style="202" customWidth="1"/>
    <col min="2310" max="2310" width="6.85546875" style="202" customWidth="1"/>
    <col min="2311" max="2312" width="1.140625" style="202" customWidth="1"/>
    <col min="2313" max="2313" width="2.28515625" style="202" customWidth="1"/>
    <col min="2314" max="2314" width="6.85546875" style="202" customWidth="1"/>
    <col min="2315" max="2315" width="1.140625" style="202" customWidth="1"/>
    <col min="2316" max="2316" width="3.42578125" style="202" customWidth="1"/>
    <col min="2317" max="2318" width="2.28515625" style="202" customWidth="1"/>
    <col min="2319" max="2319" width="1.140625" style="202" customWidth="1"/>
    <col min="2320" max="2320" width="4" style="202" customWidth="1"/>
    <col min="2321" max="2321" width="6.28515625" style="202" customWidth="1"/>
    <col min="2322" max="2322" width="1.140625" style="202" customWidth="1"/>
    <col min="2323" max="2323" width="6.85546875" style="202" customWidth="1"/>
    <col min="2324" max="2324" width="4.5703125" style="202" customWidth="1"/>
    <col min="2325" max="2328" width="1.140625" style="202" customWidth="1"/>
    <col min="2329" max="2329" width="8" style="202" customWidth="1"/>
    <col min="2330" max="2330" width="3.42578125" style="202" customWidth="1"/>
    <col min="2331" max="2331" width="1.140625" style="202" customWidth="1"/>
    <col min="2332" max="2332" width="1" style="202" customWidth="1"/>
    <col min="2333" max="2333" width="11.5703125" style="202" customWidth="1"/>
    <col min="2334" max="2334" width="3.28515625" style="202" customWidth="1"/>
    <col min="2335" max="2560" width="6.85546875" style="202" customWidth="1"/>
    <col min="2561" max="2561" width="1.140625" style="202" customWidth="1"/>
    <col min="2562" max="2562" width="2.28515625" style="202" customWidth="1"/>
    <col min="2563" max="2563" width="1.140625" style="202" customWidth="1"/>
    <col min="2564" max="2564" width="11.42578125" style="202" customWidth="1"/>
    <col min="2565" max="2565" width="1.140625" style="202" customWidth="1"/>
    <col min="2566" max="2566" width="6.85546875" style="202" customWidth="1"/>
    <col min="2567" max="2568" width="1.140625" style="202" customWidth="1"/>
    <col min="2569" max="2569" width="2.28515625" style="202" customWidth="1"/>
    <col min="2570" max="2570" width="6.85546875" style="202" customWidth="1"/>
    <col min="2571" max="2571" width="1.140625" style="202" customWidth="1"/>
    <col min="2572" max="2572" width="3.42578125" style="202" customWidth="1"/>
    <col min="2573" max="2574" width="2.28515625" style="202" customWidth="1"/>
    <col min="2575" max="2575" width="1.140625" style="202" customWidth="1"/>
    <col min="2576" max="2576" width="4" style="202" customWidth="1"/>
    <col min="2577" max="2577" width="6.28515625" style="202" customWidth="1"/>
    <col min="2578" max="2578" width="1.140625" style="202" customWidth="1"/>
    <col min="2579" max="2579" width="6.85546875" style="202" customWidth="1"/>
    <col min="2580" max="2580" width="4.5703125" style="202" customWidth="1"/>
    <col min="2581" max="2584" width="1.140625" style="202" customWidth="1"/>
    <col min="2585" max="2585" width="8" style="202" customWidth="1"/>
    <col min="2586" max="2586" width="3.42578125" style="202" customWidth="1"/>
    <col min="2587" max="2587" width="1.140625" style="202" customWidth="1"/>
    <col min="2588" max="2588" width="1" style="202" customWidth="1"/>
    <col min="2589" max="2589" width="11.5703125" style="202" customWidth="1"/>
    <col min="2590" max="2590" width="3.28515625" style="202" customWidth="1"/>
    <col min="2591" max="2816" width="6.85546875" style="202" customWidth="1"/>
    <col min="2817" max="2817" width="1.140625" style="202" customWidth="1"/>
    <col min="2818" max="2818" width="2.28515625" style="202" customWidth="1"/>
    <col min="2819" max="2819" width="1.140625" style="202" customWidth="1"/>
    <col min="2820" max="2820" width="11.42578125" style="202" customWidth="1"/>
    <col min="2821" max="2821" width="1.140625" style="202" customWidth="1"/>
    <col min="2822" max="2822" width="6.85546875" style="202" customWidth="1"/>
    <col min="2823" max="2824" width="1.140625" style="202" customWidth="1"/>
    <col min="2825" max="2825" width="2.28515625" style="202" customWidth="1"/>
    <col min="2826" max="2826" width="6.85546875" style="202" customWidth="1"/>
    <col min="2827" max="2827" width="1.140625" style="202" customWidth="1"/>
    <col min="2828" max="2828" width="3.42578125" style="202" customWidth="1"/>
    <col min="2829" max="2830" width="2.28515625" style="202" customWidth="1"/>
    <col min="2831" max="2831" width="1.140625" style="202" customWidth="1"/>
    <col min="2832" max="2832" width="4" style="202" customWidth="1"/>
    <col min="2833" max="2833" width="6.28515625" style="202" customWidth="1"/>
    <col min="2834" max="2834" width="1.140625" style="202" customWidth="1"/>
    <col min="2835" max="2835" width="6.85546875" style="202" customWidth="1"/>
    <col min="2836" max="2836" width="4.5703125" style="202" customWidth="1"/>
    <col min="2837" max="2840" width="1.140625" style="202" customWidth="1"/>
    <col min="2841" max="2841" width="8" style="202" customWidth="1"/>
    <col min="2842" max="2842" width="3.42578125" style="202" customWidth="1"/>
    <col min="2843" max="2843" width="1.140625" style="202" customWidth="1"/>
    <col min="2844" max="2844" width="1" style="202" customWidth="1"/>
    <col min="2845" max="2845" width="11.5703125" style="202" customWidth="1"/>
    <col min="2846" max="2846" width="3.28515625" style="202" customWidth="1"/>
    <col min="2847" max="3072" width="6.85546875" style="202" customWidth="1"/>
    <col min="3073" max="3073" width="1.140625" style="202" customWidth="1"/>
    <col min="3074" max="3074" width="2.28515625" style="202" customWidth="1"/>
    <col min="3075" max="3075" width="1.140625" style="202" customWidth="1"/>
    <col min="3076" max="3076" width="11.42578125" style="202" customWidth="1"/>
    <col min="3077" max="3077" width="1.140625" style="202" customWidth="1"/>
    <col min="3078" max="3078" width="6.85546875" style="202" customWidth="1"/>
    <col min="3079" max="3080" width="1.140625" style="202" customWidth="1"/>
    <col min="3081" max="3081" width="2.28515625" style="202" customWidth="1"/>
    <col min="3082" max="3082" width="6.85546875" style="202" customWidth="1"/>
    <col min="3083" max="3083" width="1.140625" style="202" customWidth="1"/>
    <col min="3084" max="3084" width="3.42578125" style="202" customWidth="1"/>
    <col min="3085" max="3086" width="2.28515625" style="202" customWidth="1"/>
    <col min="3087" max="3087" width="1.140625" style="202" customWidth="1"/>
    <col min="3088" max="3088" width="4" style="202" customWidth="1"/>
    <col min="3089" max="3089" width="6.28515625" style="202" customWidth="1"/>
    <col min="3090" max="3090" width="1.140625" style="202" customWidth="1"/>
    <col min="3091" max="3091" width="6.85546875" style="202" customWidth="1"/>
    <col min="3092" max="3092" width="4.5703125" style="202" customWidth="1"/>
    <col min="3093" max="3096" width="1.140625" style="202" customWidth="1"/>
    <col min="3097" max="3097" width="8" style="202" customWidth="1"/>
    <col min="3098" max="3098" width="3.42578125" style="202" customWidth="1"/>
    <col min="3099" max="3099" width="1.140625" style="202" customWidth="1"/>
    <col min="3100" max="3100" width="1" style="202" customWidth="1"/>
    <col min="3101" max="3101" width="11.5703125" style="202" customWidth="1"/>
    <col min="3102" max="3102" width="3.28515625" style="202" customWidth="1"/>
    <col min="3103" max="3328" width="6.85546875" style="202" customWidth="1"/>
    <col min="3329" max="3329" width="1.140625" style="202" customWidth="1"/>
    <col min="3330" max="3330" width="2.28515625" style="202" customWidth="1"/>
    <col min="3331" max="3331" width="1.140625" style="202" customWidth="1"/>
    <col min="3332" max="3332" width="11.42578125" style="202" customWidth="1"/>
    <col min="3333" max="3333" width="1.140625" style="202" customWidth="1"/>
    <col min="3334" max="3334" width="6.85546875" style="202" customWidth="1"/>
    <col min="3335" max="3336" width="1.140625" style="202" customWidth="1"/>
    <col min="3337" max="3337" width="2.28515625" style="202" customWidth="1"/>
    <col min="3338" max="3338" width="6.85546875" style="202" customWidth="1"/>
    <col min="3339" max="3339" width="1.140625" style="202" customWidth="1"/>
    <col min="3340" max="3340" width="3.42578125" style="202" customWidth="1"/>
    <col min="3341" max="3342" width="2.28515625" style="202" customWidth="1"/>
    <col min="3343" max="3343" width="1.140625" style="202" customWidth="1"/>
    <col min="3344" max="3344" width="4" style="202" customWidth="1"/>
    <col min="3345" max="3345" width="6.28515625" style="202" customWidth="1"/>
    <col min="3346" max="3346" width="1.140625" style="202" customWidth="1"/>
    <col min="3347" max="3347" width="6.85546875" style="202" customWidth="1"/>
    <col min="3348" max="3348" width="4.5703125" style="202" customWidth="1"/>
    <col min="3349" max="3352" width="1.140625" style="202" customWidth="1"/>
    <col min="3353" max="3353" width="8" style="202" customWidth="1"/>
    <col min="3354" max="3354" width="3.42578125" style="202" customWidth="1"/>
    <col min="3355" max="3355" width="1.140625" style="202" customWidth="1"/>
    <col min="3356" max="3356" width="1" style="202" customWidth="1"/>
    <col min="3357" max="3357" width="11.5703125" style="202" customWidth="1"/>
    <col min="3358" max="3358" width="3.28515625" style="202" customWidth="1"/>
    <col min="3359" max="3584" width="6.85546875" style="202" customWidth="1"/>
    <col min="3585" max="3585" width="1.140625" style="202" customWidth="1"/>
    <col min="3586" max="3586" width="2.28515625" style="202" customWidth="1"/>
    <col min="3587" max="3587" width="1.140625" style="202" customWidth="1"/>
    <col min="3588" max="3588" width="11.42578125" style="202" customWidth="1"/>
    <col min="3589" max="3589" width="1.140625" style="202" customWidth="1"/>
    <col min="3590" max="3590" width="6.85546875" style="202" customWidth="1"/>
    <col min="3591" max="3592" width="1.140625" style="202" customWidth="1"/>
    <col min="3593" max="3593" width="2.28515625" style="202" customWidth="1"/>
    <col min="3594" max="3594" width="6.85546875" style="202" customWidth="1"/>
    <col min="3595" max="3595" width="1.140625" style="202" customWidth="1"/>
    <col min="3596" max="3596" width="3.42578125" style="202" customWidth="1"/>
    <col min="3597" max="3598" width="2.28515625" style="202" customWidth="1"/>
    <col min="3599" max="3599" width="1.140625" style="202" customWidth="1"/>
    <col min="3600" max="3600" width="4" style="202" customWidth="1"/>
    <col min="3601" max="3601" width="6.28515625" style="202" customWidth="1"/>
    <col min="3602" max="3602" width="1.140625" style="202" customWidth="1"/>
    <col min="3603" max="3603" width="6.85546875" style="202" customWidth="1"/>
    <col min="3604" max="3604" width="4.5703125" style="202" customWidth="1"/>
    <col min="3605" max="3608" width="1.140625" style="202" customWidth="1"/>
    <col min="3609" max="3609" width="8" style="202" customWidth="1"/>
    <col min="3610" max="3610" width="3.42578125" style="202" customWidth="1"/>
    <col min="3611" max="3611" width="1.140625" style="202" customWidth="1"/>
    <col min="3612" max="3612" width="1" style="202" customWidth="1"/>
    <col min="3613" max="3613" width="11.5703125" style="202" customWidth="1"/>
    <col min="3614" max="3614" width="3.28515625" style="202" customWidth="1"/>
    <col min="3615" max="3840" width="6.85546875" style="202" customWidth="1"/>
    <col min="3841" max="3841" width="1.140625" style="202" customWidth="1"/>
    <col min="3842" max="3842" width="2.28515625" style="202" customWidth="1"/>
    <col min="3843" max="3843" width="1.140625" style="202" customWidth="1"/>
    <col min="3844" max="3844" width="11.42578125" style="202" customWidth="1"/>
    <col min="3845" max="3845" width="1.140625" style="202" customWidth="1"/>
    <col min="3846" max="3846" width="6.85546875" style="202" customWidth="1"/>
    <col min="3847" max="3848" width="1.140625" style="202" customWidth="1"/>
    <col min="3849" max="3849" width="2.28515625" style="202" customWidth="1"/>
    <col min="3850" max="3850" width="6.85546875" style="202" customWidth="1"/>
    <col min="3851" max="3851" width="1.140625" style="202" customWidth="1"/>
    <col min="3852" max="3852" width="3.42578125" style="202" customWidth="1"/>
    <col min="3853" max="3854" width="2.28515625" style="202" customWidth="1"/>
    <col min="3855" max="3855" width="1.140625" style="202" customWidth="1"/>
    <col min="3856" max="3856" width="4" style="202" customWidth="1"/>
    <col min="3857" max="3857" width="6.28515625" style="202" customWidth="1"/>
    <col min="3858" max="3858" width="1.140625" style="202" customWidth="1"/>
    <col min="3859" max="3859" width="6.85546875" style="202" customWidth="1"/>
    <col min="3860" max="3860" width="4.5703125" style="202" customWidth="1"/>
    <col min="3861" max="3864" width="1.140625" style="202" customWidth="1"/>
    <col min="3865" max="3865" width="8" style="202" customWidth="1"/>
    <col min="3866" max="3866" width="3.42578125" style="202" customWidth="1"/>
    <col min="3867" max="3867" width="1.140625" style="202" customWidth="1"/>
    <col min="3868" max="3868" width="1" style="202" customWidth="1"/>
    <col min="3869" max="3869" width="11.5703125" style="202" customWidth="1"/>
    <col min="3870" max="3870" width="3.28515625" style="202" customWidth="1"/>
    <col min="3871" max="4096" width="6.85546875" style="202" customWidth="1"/>
    <col min="4097" max="4097" width="1.140625" style="202" customWidth="1"/>
    <col min="4098" max="4098" width="2.28515625" style="202" customWidth="1"/>
    <col min="4099" max="4099" width="1.140625" style="202" customWidth="1"/>
    <col min="4100" max="4100" width="11.42578125" style="202" customWidth="1"/>
    <col min="4101" max="4101" width="1.140625" style="202" customWidth="1"/>
    <col min="4102" max="4102" width="6.85546875" style="202" customWidth="1"/>
    <col min="4103" max="4104" width="1.140625" style="202" customWidth="1"/>
    <col min="4105" max="4105" width="2.28515625" style="202" customWidth="1"/>
    <col min="4106" max="4106" width="6.85546875" style="202" customWidth="1"/>
    <col min="4107" max="4107" width="1.140625" style="202" customWidth="1"/>
    <col min="4108" max="4108" width="3.42578125" style="202" customWidth="1"/>
    <col min="4109" max="4110" width="2.28515625" style="202" customWidth="1"/>
    <col min="4111" max="4111" width="1.140625" style="202" customWidth="1"/>
    <col min="4112" max="4112" width="4" style="202" customWidth="1"/>
    <col min="4113" max="4113" width="6.28515625" style="202" customWidth="1"/>
    <col min="4114" max="4114" width="1.140625" style="202" customWidth="1"/>
    <col min="4115" max="4115" width="6.85546875" style="202" customWidth="1"/>
    <col min="4116" max="4116" width="4.5703125" style="202" customWidth="1"/>
    <col min="4117" max="4120" width="1.140625" style="202" customWidth="1"/>
    <col min="4121" max="4121" width="8" style="202" customWidth="1"/>
    <col min="4122" max="4122" width="3.42578125" style="202" customWidth="1"/>
    <col min="4123" max="4123" width="1.140625" style="202" customWidth="1"/>
    <col min="4124" max="4124" width="1" style="202" customWidth="1"/>
    <col min="4125" max="4125" width="11.5703125" style="202" customWidth="1"/>
    <col min="4126" max="4126" width="3.28515625" style="202" customWidth="1"/>
    <col min="4127" max="4352" width="6.85546875" style="202" customWidth="1"/>
    <col min="4353" max="4353" width="1.140625" style="202" customWidth="1"/>
    <col min="4354" max="4354" width="2.28515625" style="202" customWidth="1"/>
    <col min="4355" max="4355" width="1.140625" style="202" customWidth="1"/>
    <col min="4356" max="4356" width="11.42578125" style="202" customWidth="1"/>
    <col min="4357" max="4357" width="1.140625" style="202" customWidth="1"/>
    <col min="4358" max="4358" width="6.85546875" style="202" customWidth="1"/>
    <col min="4359" max="4360" width="1.140625" style="202" customWidth="1"/>
    <col min="4361" max="4361" width="2.28515625" style="202" customWidth="1"/>
    <col min="4362" max="4362" width="6.85546875" style="202" customWidth="1"/>
    <col min="4363" max="4363" width="1.140625" style="202" customWidth="1"/>
    <col min="4364" max="4364" width="3.42578125" style="202" customWidth="1"/>
    <col min="4365" max="4366" width="2.28515625" style="202" customWidth="1"/>
    <col min="4367" max="4367" width="1.140625" style="202" customWidth="1"/>
    <col min="4368" max="4368" width="4" style="202" customWidth="1"/>
    <col min="4369" max="4369" width="6.28515625" style="202" customWidth="1"/>
    <col min="4370" max="4370" width="1.140625" style="202" customWidth="1"/>
    <col min="4371" max="4371" width="6.85546875" style="202" customWidth="1"/>
    <col min="4372" max="4372" width="4.5703125" style="202" customWidth="1"/>
    <col min="4373" max="4376" width="1.140625" style="202" customWidth="1"/>
    <col min="4377" max="4377" width="8" style="202" customWidth="1"/>
    <col min="4378" max="4378" width="3.42578125" style="202" customWidth="1"/>
    <col min="4379" max="4379" width="1.140625" style="202" customWidth="1"/>
    <col min="4380" max="4380" width="1" style="202" customWidth="1"/>
    <col min="4381" max="4381" width="11.5703125" style="202" customWidth="1"/>
    <col min="4382" max="4382" width="3.28515625" style="202" customWidth="1"/>
    <col min="4383" max="4608" width="6.85546875" style="202" customWidth="1"/>
    <col min="4609" max="4609" width="1.140625" style="202" customWidth="1"/>
    <col min="4610" max="4610" width="2.28515625" style="202" customWidth="1"/>
    <col min="4611" max="4611" width="1.140625" style="202" customWidth="1"/>
    <col min="4612" max="4612" width="11.42578125" style="202" customWidth="1"/>
    <col min="4613" max="4613" width="1.140625" style="202" customWidth="1"/>
    <col min="4614" max="4614" width="6.85546875" style="202" customWidth="1"/>
    <col min="4615" max="4616" width="1.140625" style="202" customWidth="1"/>
    <col min="4617" max="4617" width="2.28515625" style="202" customWidth="1"/>
    <col min="4618" max="4618" width="6.85546875" style="202" customWidth="1"/>
    <col min="4619" max="4619" width="1.140625" style="202" customWidth="1"/>
    <col min="4620" max="4620" width="3.42578125" style="202" customWidth="1"/>
    <col min="4621" max="4622" width="2.28515625" style="202" customWidth="1"/>
    <col min="4623" max="4623" width="1.140625" style="202" customWidth="1"/>
    <col min="4624" max="4624" width="4" style="202" customWidth="1"/>
    <col min="4625" max="4625" width="6.28515625" style="202" customWidth="1"/>
    <col min="4626" max="4626" width="1.140625" style="202" customWidth="1"/>
    <col min="4627" max="4627" width="6.85546875" style="202" customWidth="1"/>
    <col min="4628" max="4628" width="4.5703125" style="202" customWidth="1"/>
    <col min="4629" max="4632" width="1.140625" style="202" customWidth="1"/>
    <col min="4633" max="4633" width="8" style="202" customWidth="1"/>
    <col min="4634" max="4634" width="3.42578125" style="202" customWidth="1"/>
    <col min="4635" max="4635" width="1.140625" style="202" customWidth="1"/>
    <col min="4636" max="4636" width="1" style="202" customWidth="1"/>
    <col min="4637" max="4637" width="11.5703125" style="202" customWidth="1"/>
    <col min="4638" max="4638" width="3.28515625" style="202" customWidth="1"/>
    <col min="4639" max="4864" width="6.85546875" style="202" customWidth="1"/>
    <col min="4865" max="4865" width="1.140625" style="202" customWidth="1"/>
    <col min="4866" max="4866" width="2.28515625" style="202" customWidth="1"/>
    <col min="4867" max="4867" width="1.140625" style="202" customWidth="1"/>
    <col min="4868" max="4868" width="11.42578125" style="202" customWidth="1"/>
    <col min="4869" max="4869" width="1.140625" style="202" customWidth="1"/>
    <col min="4870" max="4870" width="6.85546875" style="202" customWidth="1"/>
    <col min="4871" max="4872" width="1.140625" style="202" customWidth="1"/>
    <col min="4873" max="4873" width="2.28515625" style="202" customWidth="1"/>
    <col min="4874" max="4874" width="6.85546875" style="202" customWidth="1"/>
    <col min="4875" max="4875" width="1.140625" style="202" customWidth="1"/>
    <col min="4876" max="4876" width="3.42578125" style="202" customWidth="1"/>
    <col min="4877" max="4878" width="2.28515625" style="202" customWidth="1"/>
    <col min="4879" max="4879" width="1.140625" style="202" customWidth="1"/>
    <col min="4880" max="4880" width="4" style="202" customWidth="1"/>
    <col min="4881" max="4881" width="6.28515625" style="202" customWidth="1"/>
    <col min="4882" max="4882" width="1.140625" style="202" customWidth="1"/>
    <col min="4883" max="4883" width="6.85546875" style="202" customWidth="1"/>
    <col min="4884" max="4884" width="4.5703125" style="202" customWidth="1"/>
    <col min="4885" max="4888" width="1.140625" style="202" customWidth="1"/>
    <col min="4889" max="4889" width="8" style="202" customWidth="1"/>
    <col min="4890" max="4890" width="3.42578125" style="202" customWidth="1"/>
    <col min="4891" max="4891" width="1.140625" style="202" customWidth="1"/>
    <col min="4892" max="4892" width="1" style="202" customWidth="1"/>
    <col min="4893" max="4893" width="11.5703125" style="202" customWidth="1"/>
    <col min="4894" max="4894" width="3.28515625" style="202" customWidth="1"/>
    <col min="4895" max="5120" width="6.85546875" style="202" customWidth="1"/>
    <col min="5121" max="5121" width="1.140625" style="202" customWidth="1"/>
    <col min="5122" max="5122" width="2.28515625" style="202" customWidth="1"/>
    <col min="5123" max="5123" width="1.140625" style="202" customWidth="1"/>
    <col min="5124" max="5124" width="11.42578125" style="202" customWidth="1"/>
    <col min="5125" max="5125" width="1.140625" style="202" customWidth="1"/>
    <col min="5126" max="5126" width="6.85546875" style="202" customWidth="1"/>
    <col min="5127" max="5128" width="1.140625" style="202" customWidth="1"/>
    <col min="5129" max="5129" width="2.28515625" style="202" customWidth="1"/>
    <col min="5130" max="5130" width="6.85546875" style="202" customWidth="1"/>
    <col min="5131" max="5131" width="1.140625" style="202" customWidth="1"/>
    <col min="5132" max="5132" width="3.42578125" style="202" customWidth="1"/>
    <col min="5133" max="5134" width="2.28515625" style="202" customWidth="1"/>
    <col min="5135" max="5135" width="1.140625" style="202" customWidth="1"/>
    <col min="5136" max="5136" width="4" style="202" customWidth="1"/>
    <col min="5137" max="5137" width="6.28515625" style="202" customWidth="1"/>
    <col min="5138" max="5138" width="1.140625" style="202" customWidth="1"/>
    <col min="5139" max="5139" width="6.85546875" style="202" customWidth="1"/>
    <col min="5140" max="5140" width="4.5703125" style="202" customWidth="1"/>
    <col min="5141" max="5144" width="1.140625" style="202" customWidth="1"/>
    <col min="5145" max="5145" width="8" style="202" customWidth="1"/>
    <col min="5146" max="5146" width="3.42578125" style="202" customWidth="1"/>
    <col min="5147" max="5147" width="1.140625" style="202" customWidth="1"/>
    <col min="5148" max="5148" width="1" style="202" customWidth="1"/>
    <col min="5149" max="5149" width="11.5703125" style="202" customWidth="1"/>
    <col min="5150" max="5150" width="3.28515625" style="202" customWidth="1"/>
    <col min="5151" max="5376" width="6.85546875" style="202" customWidth="1"/>
    <col min="5377" max="5377" width="1.140625" style="202" customWidth="1"/>
    <col min="5378" max="5378" width="2.28515625" style="202" customWidth="1"/>
    <col min="5379" max="5379" width="1.140625" style="202" customWidth="1"/>
    <col min="5380" max="5380" width="11.42578125" style="202" customWidth="1"/>
    <col min="5381" max="5381" width="1.140625" style="202" customWidth="1"/>
    <col min="5382" max="5382" width="6.85546875" style="202" customWidth="1"/>
    <col min="5383" max="5384" width="1.140625" style="202" customWidth="1"/>
    <col min="5385" max="5385" width="2.28515625" style="202" customWidth="1"/>
    <col min="5386" max="5386" width="6.85546875" style="202" customWidth="1"/>
    <col min="5387" max="5387" width="1.140625" style="202" customWidth="1"/>
    <col min="5388" max="5388" width="3.42578125" style="202" customWidth="1"/>
    <col min="5389" max="5390" width="2.28515625" style="202" customWidth="1"/>
    <col min="5391" max="5391" width="1.140625" style="202" customWidth="1"/>
    <col min="5392" max="5392" width="4" style="202" customWidth="1"/>
    <col min="5393" max="5393" width="6.28515625" style="202" customWidth="1"/>
    <col min="5394" max="5394" width="1.140625" style="202" customWidth="1"/>
    <col min="5395" max="5395" width="6.85546875" style="202" customWidth="1"/>
    <col min="5396" max="5396" width="4.5703125" style="202" customWidth="1"/>
    <col min="5397" max="5400" width="1.140625" style="202" customWidth="1"/>
    <col min="5401" max="5401" width="8" style="202" customWidth="1"/>
    <col min="5402" max="5402" width="3.42578125" style="202" customWidth="1"/>
    <col min="5403" max="5403" width="1.140625" style="202" customWidth="1"/>
    <col min="5404" max="5404" width="1" style="202" customWidth="1"/>
    <col min="5405" max="5405" width="11.5703125" style="202" customWidth="1"/>
    <col min="5406" max="5406" width="3.28515625" style="202" customWidth="1"/>
    <col min="5407" max="5632" width="6.85546875" style="202" customWidth="1"/>
    <col min="5633" max="5633" width="1.140625" style="202" customWidth="1"/>
    <col min="5634" max="5634" width="2.28515625" style="202" customWidth="1"/>
    <col min="5635" max="5635" width="1.140625" style="202" customWidth="1"/>
    <col min="5636" max="5636" width="11.42578125" style="202" customWidth="1"/>
    <col min="5637" max="5637" width="1.140625" style="202" customWidth="1"/>
    <col min="5638" max="5638" width="6.85546875" style="202" customWidth="1"/>
    <col min="5639" max="5640" width="1.140625" style="202" customWidth="1"/>
    <col min="5641" max="5641" width="2.28515625" style="202" customWidth="1"/>
    <col min="5642" max="5642" width="6.85546875" style="202" customWidth="1"/>
    <col min="5643" max="5643" width="1.140625" style="202" customWidth="1"/>
    <col min="5644" max="5644" width="3.42578125" style="202" customWidth="1"/>
    <col min="5645" max="5646" width="2.28515625" style="202" customWidth="1"/>
    <col min="5647" max="5647" width="1.140625" style="202" customWidth="1"/>
    <col min="5648" max="5648" width="4" style="202" customWidth="1"/>
    <col min="5649" max="5649" width="6.28515625" style="202" customWidth="1"/>
    <col min="5650" max="5650" width="1.140625" style="202" customWidth="1"/>
    <col min="5651" max="5651" width="6.85546875" style="202" customWidth="1"/>
    <col min="5652" max="5652" width="4.5703125" style="202" customWidth="1"/>
    <col min="5653" max="5656" width="1.140625" style="202" customWidth="1"/>
    <col min="5657" max="5657" width="8" style="202" customWidth="1"/>
    <col min="5658" max="5658" width="3.42578125" style="202" customWidth="1"/>
    <col min="5659" max="5659" width="1.140625" style="202" customWidth="1"/>
    <col min="5660" max="5660" width="1" style="202" customWidth="1"/>
    <col min="5661" max="5661" width="11.5703125" style="202" customWidth="1"/>
    <col min="5662" max="5662" width="3.28515625" style="202" customWidth="1"/>
    <col min="5663" max="5888" width="6.85546875" style="202" customWidth="1"/>
    <col min="5889" max="5889" width="1.140625" style="202" customWidth="1"/>
    <col min="5890" max="5890" width="2.28515625" style="202" customWidth="1"/>
    <col min="5891" max="5891" width="1.140625" style="202" customWidth="1"/>
    <col min="5892" max="5892" width="11.42578125" style="202" customWidth="1"/>
    <col min="5893" max="5893" width="1.140625" style="202" customWidth="1"/>
    <col min="5894" max="5894" width="6.85546875" style="202" customWidth="1"/>
    <col min="5895" max="5896" width="1.140625" style="202" customWidth="1"/>
    <col min="5897" max="5897" width="2.28515625" style="202" customWidth="1"/>
    <col min="5898" max="5898" width="6.85546875" style="202" customWidth="1"/>
    <col min="5899" max="5899" width="1.140625" style="202" customWidth="1"/>
    <col min="5900" max="5900" width="3.42578125" style="202" customWidth="1"/>
    <col min="5901" max="5902" width="2.28515625" style="202" customWidth="1"/>
    <col min="5903" max="5903" width="1.140625" style="202" customWidth="1"/>
    <col min="5904" max="5904" width="4" style="202" customWidth="1"/>
    <col min="5905" max="5905" width="6.28515625" style="202" customWidth="1"/>
    <col min="5906" max="5906" width="1.140625" style="202" customWidth="1"/>
    <col min="5907" max="5907" width="6.85546875" style="202" customWidth="1"/>
    <col min="5908" max="5908" width="4.5703125" style="202" customWidth="1"/>
    <col min="5909" max="5912" width="1.140625" style="202" customWidth="1"/>
    <col min="5913" max="5913" width="8" style="202" customWidth="1"/>
    <col min="5914" max="5914" width="3.42578125" style="202" customWidth="1"/>
    <col min="5915" max="5915" width="1.140625" style="202" customWidth="1"/>
    <col min="5916" max="5916" width="1" style="202" customWidth="1"/>
    <col min="5917" max="5917" width="11.5703125" style="202" customWidth="1"/>
    <col min="5918" max="5918" width="3.28515625" style="202" customWidth="1"/>
    <col min="5919" max="6144" width="6.85546875" style="202" customWidth="1"/>
    <col min="6145" max="6145" width="1.140625" style="202" customWidth="1"/>
    <col min="6146" max="6146" width="2.28515625" style="202" customWidth="1"/>
    <col min="6147" max="6147" width="1.140625" style="202" customWidth="1"/>
    <col min="6148" max="6148" width="11.42578125" style="202" customWidth="1"/>
    <col min="6149" max="6149" width="1.140625" style="202" customWidth="1"/>
    <col min="6150" max="6150" width="6.85546875" style="202" customWidth="1"/>
    <col min="6151" max="6152" width="1.140625" style="202" customWidth="1"/>
    <col min="6153" max="6153" width="2.28515625" style="202" customWidth="1"/>
    <col min="6154" max="6154" width="6.85546875" style="202" customWidth="1"/>
    <col min="6155" max="6155" width="1.140625" style="202" customWidth="1"/>
    <col min="6156" max="6156" width="3.42578125" style="202" customWidth="1"/>
    <col min="6157" max="6158" width="2.28515625" style="202" customWidth="1"/>
    <col min="6159" max="6159" width="1.140625" style="202" customWidth="1"/>
    <col min="6160" max="6160" width="4" style="202" customWidth="1"/>
    <col min="6161" max="6161" width="6.28515625" style="202" customWidth="1"/>
    <col min="6162" max="6162" width="1.140625" style="202" customWidth="1"/>
    <col min="6163" max="6163" width="6.85546875" style="202" customWidth="1"/>
    <col min="6164" max="6164" width="4.5703125" style="202" customWidth="1"/>
    <col min="6165" max="6168" width="1.140625" style="202" customWidth="1"/>
    <col min="6169" max="6169" width="8" style="202" customWidth="1"/>
    <col min="6170" max="6170" width="3.42578125" style="202" customWidth="1"/>
    <col min="6171" max="6171" width="1.140625" style="202" customWidth="1"/>
    <col min="6172" max="6172" width="1" style="202" customWidth="1"/>
    <col min="6173" max="6173" width="11.5703125" style="202" customWidth="1"/>
    <col min="6174" max="6174" width="3.28515625" style="202" customWidth="1"/>
    <col min="6175" max="6400" width="6.85546875" style="202" customWidth="1"/>
    <col min="6401" max="6401" width="1.140625" style="202" customWidth="1"/>
    <col min="6402" max="6402" width="2.28515625" style="202" customWidth="1"/>
    <col min="6403" max="6403" width="1.140625" style="202" customWidth="1"/>
    <col min="6404" max="6404" width="11.42578125" style="202" customWidth="1"/>
    <col min="6405" max="6405" width="1.140625" style="202" customWidth="1"/>
    <col min="6406" max="6406" width="6.85546875" style="202" customWidth="1"/>
    <col min="6407" max="6408" width="1.140625" style="202" customWidth="1"/>
    <col min="6409" max="6409" width="2.28515625" style="202" customWidth="1"/>
    <col min="6410" max="6410" width="6.85546875" style="202" customWidth="1"/>
    <col min="6411" max="6411" width="1.140625" style="202" customWidth="1"/>
    <col min="6412" max="6412" width="3.42578125" style="202" customWidth="1"/>
    <col min="6413" max="6414" width="2.28515625" style="202" customWidth="1"/>
    <col min="6415" max="6415" width="1.140625" style="202" customWidth="1"/>
    <col min="6416" max="6416" width="4" style="202" customWidth="1"/>
    <col min="6417" max="6417" width="6.28515625" style="202" customWidth="1"/>
    <col min="6418" max="6418" width="1.140625" style="202" customWidth="1"/>
    <col min="6419" max="6419" width="6.85546875" style="202" customWidth="1"/>
    <col min="6420" max="6420" width="4.5703125" style="202" customWidth="1"/>
    <col min="6421" max="6424" width="1.140625" style="202" customWidth="1"/>
    <col min="6425" max="6425" width="8" style="202" customWidth="1"/>
    <col min="6426" max="6426" width="3.42578125" style="202" customWidth="1"/>
    <col min="6427" max="6427" width="1.140625" style="202" customWidth="1"/>
    <col min="6428" max="6428" width="1" style="202" customWidth="1"/>
    <col min="6429" max="6429" width="11.5703125" style="202" customWidth="1"/>
    <col min="6430" max="6430" width="3.28515625" style="202" customWidth="1"/>
    <col min="6431" max="6656" width="6.85546875" style="202" customWidth="1"/>
    <col min="6657" max="6657" width="1.140625" style="202" customWidth="1"/>
    <col min="6658" max="6658" width="2.28515625" style="202" customWidth="1"/>
    <col min="6659" max="6659" width="1.140625" style="202" customWidth="1"/>
    <col min="6660" max="6660" width="11.42578125" style="202" customWidth="1"/>
    <col min="6661" max="6661" width="1.140625" style="202" customWidth="1"/>
    <col min="6662" max="6662" width="6.85546875" style="202" customWidth="1"/>
    <col min="6663" max="6664" width="1.140625" style="202" customWidth="1"/>
    <col min="6665" max="6665" width="2.28515625" style="202" customWidth="1"/>
    <col min="6666" max="6666" width="6.85546875" style="202" customWidth="1"/>
    <col min="6667" max="6667" width="1.140625" style="202" customWidth="1"/>
    <col min="6668" max="6668" width="3.42578125" style="202" customWidth="1"/>
    <col min="6669" max="6670" width="2.28515625" style="202" customWidth="1"/>
    <col min="6671" max="6671" width="1.140625" style="202" customWidth="1"/>
    <col min="6672" max="6672" width="4" style="202" customWidth="1"/>
    <col min="6673" max="6673" width="6.28515625" style="202" customWidth="1"/>
    <col min="6674" max="6674" width="1.140625" style="202" customWidth="1"/>
    <col min="6675" max="6675" width="6.85546875" style="202" customWidth="1"/>
    <col min="6676" max="6676" width="4.5703125" style="202" customWidth="1"/>
    <col min="6677" max="6680" width="1.140625" style="202" customWidth="1"/>
    <col min="6681" max="6681" width="8" style="202" customWidth="1"/>
    <col min="6682" max="6682" width="3.42578125" style="202" customWidth="1"/>
    <col min="6683" max="6683" width="1.140625" style="202" customWidth="1"/>
    <col min="6684" max="6684" width="1" style="202" customWidth="1"/>
    <col min="6685" max="6685" width="11.5703125" style="202" customWidth="1"/>
    <col min="6686" max="6686" width="3.28515625" style="202" customWidth="1"/>
    <col min="6687" max="6912" width="6.85546875" style="202" customWidth="1"/>
    <col min="6913" max="6913" width="1.140625" style="202" customWidth="1"/>
    <col min="6914" max="6914" width="2.28515625" style="202" customWidth="1"/>
    <col min="6915" max="6915" width="1.140625" style="202" customWidth="1"/>
    <col min="6916" max="6916" width="11.42578125" style="202" customWidth="1"/>
    <col min="6917" max="6917" width="1.140625" style="202" customWidth="1"/>
    <col min="6918" max="6918" width="6.85546875" style="202" customWidth="1"/>
    <col min="6919" max="6920" width="1.140625" style="202" customWidth="1"/>
    <col min="6921" max="6921" width="2.28515625" style="202" customWidth="1"/>
    <col min="6922" max="6922" width="6.85546875" style="202" customWidth="1"/>
    <col min="6923" max="6923" width="1.140625" style="202" customWidth="1"/>
    <col min="6924" max="6924" width="3.42578125" style="202" customWidth="1"/>
    <col min="6925" max="6926" width="2.28515625" style="202" customWidth="1"/>
    <col min="6927" max="6927" width="1.140625" style="202" customWidth="1"/>
    <col min="6928" max="6928" width="4" style="202" customWidth="1"/>
    <col min="6929" max="6929" width="6.28515625" style="202" customWidth="1"/>
    <col min="6930" max="6930" width="1.140625" style="202" customWidth="1"/>
    <col min="6931" max="6931" width="6.85546875" style="202" customWidth="1"/>
    <col min="6932" max="6932" width="4.5703125" style="202" customWidth="1"/>
    <col min="6933" max="6936" width="1.140625" style="202" customWidth="1"/>
    <col min="6937" max="6937" width="8" style="202" customWidth="1"/>
    <col min="6938" max="6938" width="3.42578125" style="202" customWidth="1"/>
    <col min="6939" max="6939" width="1.140625" style="202" customWidth="1"/>
    <col min="6940" max="6940" width="1" style="202" customWidth="1"/>
    <col min="6941" max="6941" width="11.5703125" style="202" customWidth="1"/>
    <col min="6942" max="6942" width="3.28515625" style="202" customWidth="1"/>
    <col min="6943" max="7168" width="6.85546875" style="202" customWidth="1"/>
    <col min="7169" max="7169" width="1.140625" style="202" customWidth="1"/>
    <col min="7170" max="7170" width="2.28515625" style="202" customWidth="1"/>
    <col min="7171" max="7171" width="1.140625" style="202" customWidth="1"/>
    <col min="7172" max="7172" width="11.42578125" style="202" customWidth="1"/>
    <col min="7173" max="7173" width="1.140625" style="202" customWidth="1"/>
    <col min="7174" max="7174" width="6.85546875" style="202" customWidth="1"/>
    <col min="7175" max="7176" width="1.140625" style="202" customWidth="1"/>
    <col min="7177" max="7177" width="2.28515625" style="202" customWidth="1"/>
    <col min="7178" max="7178" width="6.85546875" style="202" customWidth="1"/>
    <col min="7179" max="7179" width="1.140625" style="202" customWidth="1"/>
    <col min="7180" max="7180" width="3.42578125" style="202" customWidth="1"/>
    <col min="7181" max="7182" width="2.28515625" style="202" customWidth="1"/>
    <col min="7183" max="7183" width="1.140625" style="202" customWidth="1"/>
    <col min="7184" max="7184" width="4" style="202" customWidth="1"/>
    <col min="7185" max="7185" width="6.28515625" style="202" customWidth="1"/>
    <col min="7186" max="7186" width="1.140625" style="202" customWidth="1"/>
    <col min="7187" max="7187" width="6.85546875" style="202" customWidth="1"/>
    <col min="7188" max="7188" width="4.5703125" style="202" customWidth="1"/>
    <col min="7189" max="7192" width="1.140625" style="202" customWidth="1"/>
    <col min="7193" max="7193" width="8" style="202" customWidth="1"/>
    <col min="7194" max="7194" width="3.42578125" style="202" customWidth="1"/>
    <col min="7195" max="7195" width="1.140625" style="202" customWidth="1"/>
    <col min="7196" max="7196" width="1" style="202" customWidth="1"/>
    <col min="7197" max="7197" width="11.5703125" style="202" customWidth="1"/>
    <col min="7198" max="7198" width="3.28515625" style="202" customWidth="1"/>
    <col min="7199" max="7424" width="6.85546875" style="202" customWidth="1"/>
    <col min="7425" max="7425" width="1.140625" style="202" customWidth="1"/>
    <col min="7426" max="7426" width="2.28515625" style="202" customWidth="1"/>
    <col min="7427" max="7427" width="1.140625" style="202" customWidth="1"/>
    <col min="7428" max="7428" width="11.42578125" style="202" customWidth="1"/>
    <col min="7429" max="7429" width="1.140625" style="202" customWidth="1"/>
    <col min="7430" max="7430" width="6.85546875" style="202" customWidth="1"/>
    <col min="7431" max="7432" width="1.140625" style="202" customWidth="1"/>
    <col min="7433" max="7433" width="2.28515625" style="202" customWidth="1"/>
    <col min="7434" max="7434" width="6.85546875" style="202" customWidth="1"/>
    <col min="7435" max="7435" width="1.140625" style="202" customWidth="1"/>
    <col min="7436" max="7436" width="3.42578125" style="202" customWidth="1"/>
    <col min="7437" max="7438" width="2.28515625" style="202" customWidth="1"/>
    <col min="7439" max="7439" width="1.140625" style="202" customWidth="1"/>
    <col min="7440" max="7440" width="4" style="202" customWidth="1"/>
    <col min="7441" max="7441" width="6.28515625" style="202" customWidth="1"/>
    <col min="7442" max="7442" width="1.140625" style="202" customWidth="1"/>
    <col min="7443" max="7443" width="6.85546875" style="202" customWidth="1"/>
    <col min="7444" max="7444" width="4.5703125" style="202" customWidth="1"/>
    <col min="7445" max="7448" width="1.140625" style="202" customWidth="1"/>
    <col min="7449" max="7449" width="8" style="202" customWidth="1"/>
    <col min="7450" max="7450" width="3.42578125" style="202" customWidth="1"/>
    <col min="7451" max="7451" width="1.140625" style="202" customWidth="1"/>
    <col min="7452" max="7452" width="1" style="202" customWidth="1"/>
    <col min="7453" max="7453" width="11.5703125" style="202" customWidth="1"/>
    <col min="7454" max="7454" width="3.28515625" style="202" customWidth="1"/>
    <col min="7455" max="7680" width="6.85546875" style="202" customWidth="1"/>
    <col min="7681" max="7681" width="1.140625" style="202" customWidth="1"/>
    <col min="7682" max="7682" width="2.28515625" style="202" customWidth="1"/>
    <col min="7683" max="7683" width="1.140625" style="202" customWidth="1"/>
    <col min="7684" max="7684" width="11.42578125" style="202" customWidth="1"/>
    <col min="7685" max="7685" width="1.140625" style="202" customWidth="1"/>
    <col min="7686" max="7686" width="6.85546875" style="202" customWidth="1"/>
    <col min="7687" max="7688" width="1.140625" style="202" customWidth="1"/>
    <col min="7689" max="7689" width="2.28515625" style="202" customWidth="1"/>
    <col min="7690" max="7690" width="6.85546875" style="202" customWidth="1"/>
    <col min="7691" max="7691" width="1.140625" style="202" customWidth="1"/>
    <col min="7692" max="7692" width="3.42578125" style="202" customWidth="1"/>
    <col min="7693" max="7694" width="2.28515625" style="202" customWidth="1"/>
    <col min="7695" max="7695" width="1.140625" style="202" customWidth="1"/>
    <col min="7696" max="7696" width="4" style="202" customWidth="1"/>
    <col min="7697" max="7697" width="6.28515625" style="202" customWidth="1"/>
    <col min="7698" max="7698" width="1.140625" style="202" customWidth="1"/>
    <col min="7699" max="7699" width="6.85546875" style="202" customWidth="1"/>
    <col min="7700" max="7700" width="4.5703125" style="202" customWidth="1"/>
    <col min="7701" max="7704" width="1.140625" style="202" customWidth="1"/>
    <col min="7705" max="7705" width="8" style="202" customWidth="1"/>
    <col min="7706" max="7706" width="3.42578125" style="202" customWidth="1"/>
    <col min="7707" max="7707" width="1.140625" style="202" customWidth="1"/>
    <col min="7708" max="7708" width="1" style="202" customWidth="1"/>
    <col min="7709" max="7709" width="11.5703125" style="202" customWidth="1"/>
    <col min="7710" max="7710" width="3.28515625" style="202" customWidth="1"/>
    <col min="7711" max="7936" width="6.85546875" style="202" customWidth="1"/>
    <col min="7937" max="7937" width="1.140625" style="202" customWidth="1"/>
    <col min="7938" max="7938" width="2.28515625" style="202" customWidth="1"/>
    <col min="7939" max="7939" width="1.140625" style="202" customWidth="1"/>
    <col min="7940" max="7940" width="11.42578125" style="202" customWidth="1"/>
    <col min="7941" max="7941" width="1.140625" style="202" customWidth="1"/>
    <col min="7942" max="7942" width="6.85546875" style="202" customWidth="1"/>
    <col min="7943" max="7944" width="1.140625" style="202" customWidth="1"/>
    <col min="7945" max="7945" width="2.28515625" style="202" customWidth="1"/>
    <col min="7946" max="7946" width="6.85546875" style="202" customWidth="1"/>
    <col min="7947" max="7947" width="1.140625" style="202" customWidth="1"/>
    <col min="7948" max="7948" width="3.42578125" style="202" customWidth="1"/>
    <col min="7949" max="7950" width="2.28515625" style="202" customWidth="1"/>
    <col min="7951" max="7951" width="1.140625" style="202" customWidth="1"/>
    <col min="7952" max="7952" width="4" style="202" customWidth="1"/>
    <col min="7953" max="7953" width="6.28515625" style="202" customWidth="1"/>
    <col min="7954" max="7954" width="1.140625" style="202" customWidth="1"/>
    <col min="7955" max="7955" width="6.85546875" style="202" customWidth="1"/>
    <col min="7956" max="7956" width="4.5703125" style="202" customWidth="1"/>
    <col min="7957" max="7960" width="1.140625" style="202" customWidth="1"/>
    <col min="7961" max="7961" width="8" style="202" customWidth="1"/>
    <col min="7962" max="7962" width="3.42578125" style="202" customWidth="1"/>
    <col min="7963" max="7963" width="1.140625" style="202" customWidth="1"/>
    <col min="7964" max="7964" width="1" style="202" customWidth="1"/>
    <col min="7965" max="7965" width="11.5703125" style="202" customWidth="1"/>
    <col min="7966" max="7966" width="3.28515625" style="202" customWidth="1"/>
    <col min="7967" max="8192" width="6.85546875" style="202" customWidth="1"/>
    <col min="8193" max="8193" width="1.140625" style="202" customWidth="1"/>
    <col min="8194" max="8194" width="2.28515625" style="202" customWidth="1"/>
    <col min="8195" max="8195" width="1.140625" style="202" customWidth="1"/>
    <col min="8196" max="8196" width="11.42578125" style="202" customWidth="1"/>
    <col min="8197" max="8197" width="1.140625" style="202" customWidth="1"/>
    <col min="8198" max="8198" width="6.85546875" style="202" customWidth="1"/>
    <col min="8199" max="8200" width="1.140625" style="202" customWidth="1"/>
    <col min="8201" max="8201" width="2.28515625" style="202" customWidth="1"/>
    <col min="8202" max="8202" width="6.85546875" style="202" customWidth="1"/>
    <col min="8203" max="8203" width="1.140625" style="202" customWidth="1"/>
    <col min="8204" max="8204" width="3.42578125" style="202" customWidth="1"/>
    <col min="8205" max="8206" width="2.28515625" style="202" customWidth="1"/>
    <col min="8207" max="8207" width="1.140625" style="202" customWidth="1"/>
    <col min="8208" max="8208" width="4" style="202" customWidth="1"/>
    <col min="8209" max="8209" width="6.28515625" style="202" customWidth="1"/>
    <col min="8210" max="8210" width="1.140625" style="202" customWidth="1"/>
    <col min="8211" max="8211" width="6.85546875" style="202" customWidth="1"/>
    <col min="8212" max="8212" width="4.5703125" style="202" customWidth="1"/>
    <col min="8213" max="8216" width="1.140625" style="202" customWidth="1"/>
    <col min="8217" max="8217" width="8" style="202" customWidth="1"/>
    <col min="8218" max="8218" width="3.42578125" style="202" customWidth="1"/>
    <col min="8219" max="8219" width="1.140625" style="202" customWidth="1"/>
    <col min="8220" max="8220" width="1" style="202" customWidth="1"/>
    <col min="8221" max="8221" width="11.5703125" style="202" customWidth="1"/>
    <col min="8222" max="8222" width="3.28515625" style="202" customWidth="1"/>
    <col min="8223" max="8448" width="6.85546875" style="202" customWidth="1"/>
    <col min="8449" max="8449" width="1.140625" style="202" customWidth="1"/>
    <col min="8450" max="8450" width="2.28515625" style="202" customWidth="1"/>
    <col min="8451" max="8451" width="1.140625" style="202" customWidth="1"/>
    <col min="8452" max="8452" width="11.42578125" style="202" customWidth="1"/>
    <col min="8453" max="8453" width="1.140625" style="202" customWidth="1"/>
    <col min="8454" max="8454" width="6.85546875" style="202" customWidth="1"/>
    <col min="8455" max="8456" width="1.140625" style="202" customWidth="1"/>
    <col min="8457" max="8457" width="2.28515625" style="202" customWidth="1"/>
    <col min="8458" max="8458" width="6.85546875" style="202" customWidth="1"/>
    <col min="8459" max="8459" width="1.140625" style="202" customWidth="1"/>
    <col min="8460" max="8460" width="3.42578125" style="202" customWidth="1"/>
    <col min="8461" max="8462" width="2.28515625" style="202" customWidth="1"/>
    <col min="8463" max="8463" width="1.140625" style="202" customWidth="1"/>
    <col min="8464" max="8464" width="4" style="202" customWidth="1"/>
    <col min="8465" max="8465" width="6.28515625" style="202" customWidth="1"/>
    <col min="8466" max="8466" width="1.140625" style="202" customWidth="1"/>
    <col min="8467" max="8467" width="6.85546875" style="202" customWidth="1"/>
    <col min="8468" max="8468" width="4.5703125" style="202" customWidth="1"/>
    <col min="8469" max="8472" width="1.140625" style="202" customWidth="1"/>
    <col min="8473" max="8473" width="8" style="202" customWidth="1"/>
    <col min="8474" max="8474" width="3.42578125" style="202" customWidth="1"/>
    <col min="8475" max="8475" width="1.140625" style="202" customWidth="1"/>
    <col min="8476" max="8476" width="1" style="202" customWidth="1"/>
    <col min="8477" max="8477" width="11.5703125" style="202" customWidth="1"/>
    <col min="8478" max="8478" width="3.28515625" style="202" customWidth="1"/>
    <col min="8479" max="8704" width="6.85546875" style="202" customWidth="1"/>
    <col min="8705" max="8705" width="1.140625" style="202" customWidth="1"/>
    <col min="8706" max="8706" width="2.28515625" style="202" customWidth="1"/>
    <col min="8707" max="8707" width="1.140625" style="202" customWidth="1"/>
    <col min="8708" max="8708" width="11.42578125" style="202" customWidth="1"/>
    <col min="8709" max="8709" width="1.140625" style="202" customWidth="1"/>
    <col min="8710" max="8710" width="6.85546875" style="202" customWidth="1"/>
    <col min="8711" max="8712" width="1.140625" style="202" customWidth="1"/>
    <col min="8713" max="8713" width="2.28515625" style="202" customWidth="1"/>
    <col min="8714" max="8714" width="6.85546875" style="202" customWidth="1"/>
    <col min="8715" max="8715" width="1.140625" style="202" customWidth="1"/>
    <col min="8716" max="8716" width="3.42578125" style="202" customWidth="1"/>
    <col min="8717" max="8718" width="2.28515625" style="202" customWidth="1"/>
    <col min="8719" max="8719" width="1.140625" style="202" customWidth="1"/>
    <col min="8720" max="8720" width="4" style="202" customWidth="1"/>
    <col min="8721" max="8721" width="6.28515625" style="202" customWidth="1"/>
    <col min="8722" max="8722" width="1.140625" style="202" customWidth="1"/>
    <col min="8723" max="8723" width="6.85546875" style="202" customWidth="1"/>
    <col min="8724" max="8724" width="4.5703125" style="202" customWidth="1"/>
    <col min="8725" max="8728" width="1.140625" style="202" customWidth="1"/>
    <col min="8729" max="8729" width="8" style="202" customWidth="1"/>
    <col min="8730" max="8730" width="3.42578125" style="202" customWidth="1"/>
    <col min="8731" max="8731" width="1.140625" style="202" customWidth="1"/>
    <col min="8732" max="8732" width="1" style="202" customWidth="1"/>
    <col min="8733" max="8733" width="11.5703125" style="202" customWidth="1"/>
    <col min="8734" max="8734" width="3.28515625" style="202" customWidth="1"/>
    <col min="8735" max="8960" width="6.85546875" style="202" customWidth="1"/>
    <col min="8961" max="8961" width="1.140625" style="202" customWidth="1"/>
    <col min="8962" max="8962" width="2.28515625" style="202" customWidth="1"/>
    <col min="8963" max="8963" width="1.140625" style="202" customWidth="1"/>
    <col min="8964" max="8964" width="11.42578125" style="202" customWidth="1"/>
    <col min="8965" max="8965" width="1.140625" style="202" customWidth="1"/>
    <col min="8966" max="8966" width="6.85546875" style="202" customWidth="1"/>
    <col min="8967" max="8968" width="1.140625" style="202" customWidth="1"/>
    <col min="8969" max="8969" width="2.28515625" style="202" customWidth="1"/>
    <col min="8970" max="8970" width="6.85546875" style="202" customWidth="1"/>
    <col min="8971" max="8971" width="1.140625" style="202" customWidth="1"/>
    <col min="8972" max="8972" width="3.42578125" style="202" customWidth="1"/>
    <col min="8973" max="8974" width="2.28515625" style="202" customWidth="1"/>
    <col min="8975" max="8975" width="1.140625" style="202" customWidth="1"/>
    <col min="8976" max="8976" width="4" style="202" customWidth="1"/>
    <col min="8977" max="8977" width="6.28515625" style="202" customWidth="1"/>
    <col min="8978" max="8978" width="1.140625" style="202" customWidth="1"/>
    <col min="8979" max="8979" width="6.85546875" style="202" customWidth="1"/>
    <col min="8980" max="8980" width="4.5703125" style="202" customWidth="1"/>
    <col min="8981" max="8984" width="1.140625" style="202" customWidth="1"/>
    <col min="8985" max="8985" width="8" style="202" customWidth="1"/>
    <col min="8986" max="8986" width="3.42578125" style="202" customWidth="1"/>
    <col min="8987" max="8987" width="1.140625" style="202" customWidth="1"/>
    <col min="8988" max="8988" width="1" style="202" customWidth="1"/>
    <col min="8989" max="8989" width="11.5703125" style="202" customWidth="1"/>
    <col min="8990" max="8990" width="3.28515625" style="202" customWidth="1"/>
    <col min="8991" max="9216" width="6.85546875" style="202" customWidth="1"/>
    <col min="9217" max="9217" width="1.140625" style="202" customWidth="1"/>
    <col min="9218" max="9218" width="2.28515625" style="202" customWidth="1"/>
    <col min="9219" max="9219" width="1.140625" style="202" customWidth="1"/>
    <col min="9220" max="9220" width="11.42578125" style="202" customWidth="1"/>
    <col min="9221" max="9221" width="1.140625" style="202" customWidth="1"/>
    <col min="9222" max="9222" width="6.85546875" style="202" customWidth="1"/>
    <col min="9223" max="9224" width="1.140625" style="202" customWidth="1"/>
    <col min="9225" max="9225" width="2.28515625" style="202" customWidth="1"/>
    <col min="9226" max="9226" width="6.85546875" style="202" customWidth="1"/>
    <col min="9227" max="9227" width="1.140625" style="202" customWidth="1"/>
    <col min="9228" max="9228" width="3.42578125" style="202" customWidth="1"/>
    <col min="9229" max="9230" width="2.28515625" style="202" customWidth="1"/>
    <col min="9231" max="9231" width="1.140625" style="202" customWidth="1"/>
    <col min="9232" max="9232" width="4" style="202" customWidth="1"/>
    <col min="9233" max="9233" width="6.28515625" style="202" customWidth="1"/>
    <col min="9234" max="9234" width="1.140625" style="202" customWidth="1"/>
    <col min="9235" max="9235" width="6.85546875" style="202" customWidth="1"/>
    <col min="9236" max="9236" width="4.5703125" style="202" customWidth="1"/>
    <col min="9237" max="9240" width="1.140625" style="202" customWidth="1"/>
    <col min="9241" max="9241" width="8" style="202" customWidth="1"/>
    <col min="9242" max="9242" width="3.42578125" style="202" customWidth="1"/>
    <col min="9243" max="9243" width="1.140625" style="202" customWidth="1"/>
    <col min="9244" max="9244" width="1" style="202" customWidth="1"/>
    <col min="9245" max="9245" width="11.5703125" style="202" customWidth="1"/>
    <col min="9246" max="9246" width="3.28515625" style="202" customWidth="1"/>
    <col min="9247" max="9472" width="6.85546875" style="202" customWidth="1"/>
    <col min="9473" max="9473" width="1.140625" style="202" customWidth="1"/>
    <col min="9474" max="9474" width="2.28515625" style="202" customWidth="1"/>
    <col min="9475" max="9475" width="1.140625" style="202" customWidth="1"/>
    <col min="9476" max="9476" width="11.42578125" style="202" customWidth="1"/>
    <col min="9477" max="9477" width="1.140625" style="202" customWidth="1"/>
    <col min="9478" max="9478" width="6.85546875" style="202" customWidth="1"/>
    <col min="9479" max="9480" width="1.140625" style="202" customWidth="1"/>
    <col min="9481" max="9481" width="2.28515625" style="202" customWidth="1"/>
    <col min="9482" max="9482" width="6.85546875" style="202" customWidth="1"/>
    <col min="9483" max="9483" width="1.140625" style="202" customWidth="1"/>
    <col min="9484" max="9484" width="3.42578125" style="202" customWidth="1"/>
    <col min="9485" max="9486" width="2.28515625" style="202" customWidth="1"/>
    <col min="9487" max="9487" width="1.140625" style="202" customWidth="1"/>
    <col min="9488" max="9488" width="4" style="202" customWidth="1"/>
    <col min="9489" max="9489" width="6.28515625" style="202" customWidth="1"/>
    <col min="9490" max="9490" width="1.140625" style="202" customWidth="1"/>
    <col min="9491" max="9491" width="6.85546875" style="202" customWidth="1"/>
    <col min="9492" max="9492" width="4.5703125" style="202" customWidth="1"/>
    <col min="9493" max="9496" width="1.140625" style="202" customWidth="1"/>
    <col min="9497" max="9497" width="8" style="202" customWidth="1"/>
    <col min="9498" max="9498" width="3.42578125" style="202" customWidth="1"/>
    <col min="9499" max="9499" width="1.140625" style="202" customWidth="1"/>
    <col min="9500" max="9500" width="1" style="202" customWidth="1"/>
    <col min="9501" max="9501" width="11.5703125" style="202" customWidth="1"/>
    <col min="9502" max="9502" width="3.28515625" style="202" customWidth="1"/>
    <col min="9503" max="9728" width="6.85546875" style="202" customWidth="1"/>
    <col min="9729" max="9729" width="1.140625" style="202" customWidth="1"/>
    <col min="9730" max="9730" width="2.28515625" style="202" customWidth="1"/>
    <col min="9731" max="9731" width="1.140625" style="202" customWidth="1"/>
    <col min="9732" max="9732" width="11.42578125" style="202" customWidth="1"/>
    <col min="9733" max="9733" width="1.140625" style="202" customWidth="1"/>
    <col min="9734" max="9734" width="6.85546875" style="202" customWidth="1"/>
    <col min="9735" max="9736" width="1.140625" style="202" customWidth="1"/>
    <col min="9737" max="9737" width="2.28515625" style="202" customWidth="1"/>
    <col min="9738" max="9738" width="6.85546875" style="202" customWidth="1"/>
    <col min="9739" max="9739" width="1.140625" style="202" customWidth="1"/>
    <col min="9740" max="9740" width="3.42578125" style="202" customWidth="1"/>
    <col min="9741" max="9742" width="2.28515625" style="202" customWidth="1"/>
    <col min="9743" max="9743" width="1.140625" style="202" customWidth="1"/>
    <col min="9744" max="9744" width="4" style="202" customWidth="1"/>
    <col min="9745" max="9745" width="6.28515625" style="202" customWidth="1"/>
    <col min="9746" max="9746" width="1.140625" style="202" customWidth="1"/>
    <col min="9747" max="9747" width="6.85546875" style="202" customWidth="1"/>
    <col min="9748" max="9748" width="4.5703125" style="202" customWidth="1"/>
    <col min="9749" max="9752" width="1.140625" style="202" customWidth="1"/>
    <col min="9753" max="9753" width="8" style="202" customWidth="1"/>
    <col min="9754" max="9754" width="3.42578125" style="202" customWidth="1"/>
    <col min="9755" max="9755" width="1.140625" style="202" customWidth="1"/>
    <col min="9756" max="9756" width="1" style="202" customWidth="1"/>
    <col min="9757" max="9757" width="11.5703125" style="202" customWidth="1"/>
    <col min="9758" max="9758" width="3.28515625" style="202" customWidth="1"/>
    <col min="9759" max="9984" width="6.85546875" style="202" customWidth="1"/>
    <col min="9985" max="9985" width="1.140625" style="202" customWidth="1"/>
    <col min="9986" max="9986" width="2.28515625" style="202" customWidth="1"/>
    <col min="9987" max="9987" width="1.140625" style="202" customWidth="1"/>
    <col min="9988" max="9988" width="11.42578125" style="202" customWidth="1"/>
    <col min="9989" max="9989" width="1.140625" style="202" customWidth="1"/>
    <col min="9990" max="9990" width="6.85546875" style="202" customWidth="1"/>
    <col min="9991" max="9992" width="1.140625" style="202" customWidth="1"/>
    <col min="9993" max="9993" width="2.28515625" style="202" customWidth="1"/>
    <col min="9994" max="9994" width="6.85546875" style="202" customWidth="1"/>
    <col min="9995" max="9995" width="1.140625" style="202" customWidth="1"/>
    <col min="9996" max="9996" width="3.42578125" style="202" customWidth="1"/>
    <col min="9997" max="9998" width="2.28515625" style="202" customWidth="1"/>
    <col min="9999" max="9999" width="1.140625" style="202" customWidth="1"/>
    <col min="10000" max="10000" width="4" style="202" customWidth="1"/>
    <col min="10001" max="10001" width="6.28515625" style="202" customWidth="1"/>
    <col min="10002" max="10002" width="1.140625" style="202" customWidth="1"/>
    <col min="10003" max="10003" width="6.85546875" style="202" customWidth="1"/>
    <col min="10004" max="10004" width="4.5703125" style="202" customWidth="1"/>
    <col min="10005" max="10008" width="1.140625" style="202" customWidth="1"/>
    <col min="10009" max="10009" width="8" style="202" customWidth="1"/>
    <col min="10010" max="10010" width="3.42578125" style="202" customWidth="1"/>
    <col min="10011" max="10011" width="1.140625" style="202" customWidth="1"/>
    <col min="10012" max="10012" width="1" style="202" customWidth="1"/>
    <col min="10013" max="10013" width="11.5703125" style="202" customWidth="1"/>
    <col min="10014" max="10014" width="3.28515625" style="202" customWidth="1"/>
    <col min="10015" max="10240" width="6.85546875" style="202" customWidth="1"/>
    <col min="10241" max="10241" width="1.140625" style="202" customWidth="1"/>
    <col min="10242" max="10242" width="2.28515625" style="202" customWidth="1"/>
    <col min="10243" max="10243" width="1.140625" style="202" customWidth="1"/>
    <col min="10244" max="10244" width="11.42578125" style="202" customWidth="1"/>
    <col min="10245" max="10245" width="1.140625" style="202" customWidth="1"/>
    <col min="10246" max="10246" width="6.85546875" style="202" customWidth="1"/>
    <col min="10247" max="10248" width="1.140625" style="202" customWidth="1"/>
    <col min="10249" max="10249" width="2.28515625" style="202" customWidth="1"/>
    <col min="10250" max="10250" width="6.85546875" style="202" customWidth="1"/>
    <col min="10251" max="10251" width="1.140625" style="202" customWidth="1"/>
    <col min="10252" max="10252" width="3.42578125" style="202" customWidth="1"/>
    <col min="10253" max="10254" width="2.28515625" style="202" customWidth="1"/>
    <col min="10255" max="10255" width="1.140625" style="202" customWidth="1"/>
    <col min="10256" max="10256" width="4" style="202" customWidth="1"/>
    <col min="10257" max="10257" width="6.28515625" style="202" customWidth="1"/>
    <col min="10258" max="10258" width="1.140625" style="202" customWidth="1"/>
    <col min="10259" max="10259" width="6.85546875" style="202" customWidth="1"/>
    <col min="10260" max="10260" width="4.5703125" style="202" customWidth="1"/>
    <col min="10261" max="10264" width="1.140625" style="202" customWidth="1"/>
    <col min="10265" max="10265" width="8" style="202" customWidth="1"/>
    <col min="10266" max="10266" width="3.42578125" style="202" customWidth="1"/>
    <col min="10267" max="10267" width="1.140625" style="202" customWidth="1"/>
    <col min="10268" max="10268" width="1" style="202" customWidth="1"/>
    <col min="10269" max="10269" width="11.5703125" style="202" customWidth="1"/>
    <col min="10270" max="10270" width="3.28515625" style="202" customWidth="1"/>
    <col min="10271" max="10496" width="6.85546875" style="202" customWidth="1"/>
    <col min="10497" max="10497" width="1.140625" style="202" customWidth="1"/>
    <col min="10498" max="10498" width="2.28515625" style="202" customWidth="1"/>
    <col min="10499" max="10499" width="1.140625" style="202" customWidth="1"/>
    <col min="10500" max="10500" width="11.42578125" style="202" customWidth="1"/>
    <col min="10501" max="10501" width="1.140625" style="202" customWidth="1"/>
    <col min="10502" max="10502" width="6.85546875" style="202" customWidth="1"/>
    <col min="10503" max="10504" width="1.140625" style="202" customWidth="1"/>
    <col min="10505" max="10505" width="2.28515625" style="202" customWidth="1"/>
    <col min="10506" max="10506" width="6.85546875" style="202" customWidth="1"/>
    <col min="10507" max="10507" width="1.140625" style="202" customWidth="1"/>
    <col min="10508" max="10508" width="3.42578125" style="202" customWidth="1"/>
    <col min="10509" max="10510" width="2.28515625" style="202" customWidth="1"/>
    <col min="10511" max="10511" width="1.140625" style="202" customWidth="1"/>
    <col min="10512" max="10512" width="4" style="202" customWidth="1"/>
    <col min="10513" max="10513" width="6.28515625" style="202" customWidth="1"/>
    <col min="10514" max="10514" width="1.140625" style="202" customWidth="1"/>
    <col min="10515" max="10515" width="6.85546875" style="202" customWidth="1"/>
    <col min="10516" max="10516" width="4.5703125" style="202" customWidth="1"/>
    <col min="10517" max="10520" width="1.140625" style="202" customWidth="1"/>
    <col min="10521" max="10521" width="8" style="202" customWidth="1"/>
    <col min="10522" max="10522" width="3.42578125" style="202" customWidth="1"/>
    <col min="10523" max="10523" width="1.140625" style="202" customWidth="1"/>
    <col min="10524" max="10524" width="1" style="202" customWidth="1"/>
    <col min="10525" max="10525" width="11.5703125" style="202" customWidth="1"/>
    <col min="10526" max="10526" width="3.28515625" style="202" customWidth="1"/>
    <col min="10527" max="10752" width="6.85546875" style="202" customWidth="1"/>
    <col min="10753" max="10753" width="1.140625" style="202" customWidth="1"/>
    <col min="10754" max="10754" width="2.28515625" style="202" customWidth="1"/>
    <col min="10755" max="10755" width="1.140625" style="202" customWidth="1"/>
    <col min="10756" max="10756" width="11.42578125" style="202" customWidth="1"/>
    <col min="10757" max="10757" width="1.140625" style="202" customWidth="1"/>
    <col min="10758" max="10758" width="6.85546875" style="202" customWidth="1"/>
    <col min="10759" max="10760" width="1.140625" style="202" customWidth="1"/>
    <col min="10761" max="10761" width="2.28515625" style="202" customWidth="1"/>
    <col min="10762" max="10762" width="6.85546875" style="202" customWidth="1"/>
    <col min="10763" max="10763" width="1.140625" style="202" customWidth="1"/>
    <col min="10764" max="10764" width="3.42578125" style="202" customWidth="1"/>
    <col min="10765" max="10766" width="2.28515625" style="202" customWidth="1"/>
    <col min="10767" max="10767" width="1.140625" style="202" customWidth="1"/>
    <col min="10768" max="10768" width="4" style="202" customWidth="1"/>
    <col min="10769" max="10769" width="6.28515625" style="202" customWidth="1"/>
    <col min="10770" max="10770" width="1.140625" style="202" customWidth="1"/>
    <col min="10771" max="10771" width="6.85546875" style="202" customWidth="1"/>
    <col min="10772" max="10772" width="4.5703125" style="202" customWidth="1"/>
    <col min="10773" max="10776" width="1.140625" style="202" customWidth="1"/>
    <col min="10777" max="10777" width="8" style="202" customWidth="1"/>
    <col min="10778" max="10778" width="3.42578125" style="202" customWidth="1"/>
    <col min="10779" max="10779" width="1.140625" style="202" customWidth="1"/>
    <col min="10780" max="10780" width="1" style="202" customWidth="1"/>
    <col min="10781" max="10781" width="11.5703125" style="202" customWidth="1"/>
    <col min="10782" max="10782" width="3.28515625" style="202" customWidth="1"/>
    <col min="10783" max="11008" width="6.85546875" style="202" customWidth="1"/>
    <col min="11009" max="11009" width="1.140625" style="202" customWidth="1"/>
    <col min="11010" max="11010" width="2.28515625" style="202" customWidth="1"/>
    <col min="11011" max="11011" width="1.140625" style="202" customWidth="1"/>
    <col min="11012" max="11012" width="11.42578125" style="202" customWidth="1"/>
    <col min="11013" max="11013" width="1.140625" style="202" customWidth="1"/>
    <col min="11014" max="11014" width="6.85546875" style="202" customWidth="1"/>
    <col min="11015" max="11016" width="1.140625" style="202" customWidth="1"/>
    <col min="11017" max="11017" width="2.28515625" style="202" customWidth="1"/>
    <col min="11018" max="11018" width="6.85546875" style="202" customWidth="1"/>
    <col min="11019" max="11019" width="1.140625" style="202" customWidth="1"/>
    <col min="11020" max="11020" width="3.42578125" style="202" customWidth="1"/>
    <col min="11021" max="11022" width="2.28515625" style="202" customWidth="1"/>
    <col min="11023" max="11023" width="1.140625" style="202" customWidth="1"/>
    <col min="11024" max="11024" width="4" style="202" customWidth="1"/>
    <col min="11025" max="11025" width="6.28515625" style="202" customWidth="1"/>
    <col min="11026" max="11026" width="1.140625" style="202" customWidth="1"/>
    <col min="11027" max="11027" width="6.85546875" style="202" customWidth="1"/>
    <col min="11028" max="11028" width="4.5703125" style="202" customWidth="1"/>
    <col min="11029" max="11032" width="1.140625" style="202" customWidth="1"/>
    <col min="11033" max="11033" width="8" style="202" customWidth="1"/>
    <col min="11034" max="11034" width="3.42578125" style="202" customWidth="1"/>
    <col min="11035" max="11035" width="1.140625" style="202" customWidth="1"/>
    <col min="11036" max="11036" width="1" style="202" customWidth="1"/>
    <col min="11037" max="11037" width="11.5703125" style="202" customWidth="1"/>
    <col min="11038" max="11038" width="3.28515625" style="202" customWidth="1"/>
    <col min="11039" max="11264" width="6.85546875" style="202" customWidth="1"/>
    <col min="11265" max="11265" width="1.140625" style="202" customWidth="1"/>
    <col min="11266" max="11266" width="2.28515625" style="202" customWidth="1"/>
    <col min="11267" max="11267" width="1.140625" style="202" customWidth="1"/>
    <col min="11268" max="11268" width="11.42578125" style="202" customWidth="1"/>
    <col min="11269" max="11269" width="1.140625" style="202" customWidth="1"/>
    <col min="11270" max="11270" width="6.85546875" style="202" customWidth="1"/>
    <col min="11271" max="11272" width="1.140625" style="202" customWidth="1"/>
    <col min="11273" max="11273" width="2.28515625" style="202" customWidth="1"/>
    <col min="11274" max="11274" width="6.85546875" style="202" customWidth="1"/>
    <col min="11275" max="11275" width="1.140625" style="202" customWidth="1"/>
    <col min="11276" max="11276" width="3.42578125" style="202" customWidth="1"/>
    <col min="11277" max="11278" width="2.28515625" style="202" customWidth="1"/>
    <col min="11279" max="11279" width="1.140625" style="202" customWidth="1"/>
    <col min="11280" max="11280" width="4" style="202" customWidth="1"/>
    <col min="11281" max="11281" width="6.28515625" style="202" customWidth="1"/>
    <col min="11282" max="11282" width="1.140625" style="202" customWidth="1"/>
    <col min="11283" max="11283" width="6.85546875" style="202" customWidth="1"/>
    <col min="11284" max="11284" width="4.5703125" style="202" customWidth="1"/>
    <col min="11285" max="11288" width="1.140625" style="202" customWidth="1"/>
    <col min="11289" max="11289" width="8" style="202" customWidth="1"/>
    <col min="11290" max="11290" width="3.42578125" style="202" customWidth="1"/>
    <col min="11291" max="11291" width="1.140625" style="202" customWidth="1"/>
    <col min="11292" max="11292" width="1" style="202" customWidth="1"/>
    <col min="11293" max="11293" width="11.5703125" style="202" customWidth="1"/>
    <col min="11294" max="11294" width="3.28515625" style="202" customWidth="1"/>
    <col min="11295" max="11520" width="6.85546875" style="202" customWidth="1"/>
    <col min="11521" max="11521" width="1.140625" style="202" customWidth="1"/>
    <col min="11522" max="11522" width="2.28515625" style="202" customWidth="1"/>
    <col min="11523" max="11523" width="1.140625" style="202" customWidth="1"/>
    <col min="11524" max="11524" width="11.42578125" style="202" customWidth="1"/>
    <col min="11525" max="11525" width="1.140625" style="202" customWidth="1"/>
    <col min="11526" max="11526" width="6.85546875" style="202" customWidth="1"/>
    <col min="11527" max="11528" width="1.140625" style="202" customWidth="1"/>
    <col min="11529" max="11529" width="2.28515625" style="202" customWidth="1"/>
    <col min="11530" max="11530" width="6.85546875" style="202" customWidth="1"/>
    <col min="11531" max="11531" width="1.140625" style="202" customWidth="1"/>
    <col min="11532" max="11532" width="3.42578125" style="202" customWidth="1"/>
    <col min="11533" max="11534" width="2.28515625" style="202" customWidth="1"/>
    <col min="11535" max="11535" width="1.140625" style="202" customWidth="1"/>
    <col min="11536" max="11536" width="4" style="202" customWidth="1"/>
    <col min="11537" max="11537" width="6.28515625" style="202" customWidth="1"/>
    <col min="11538" max="11538" width="1.140625" style="202" customWidth="1"/>
    <col min="11539" max="11539" width="6.85546875" style="202" customWidth="1"/>
    <col min="11540" max="11540" width="4.5703125" style="202" customWidth="1"/>
    <col min="11541" max="11544" width="1.140625" style="202" customWidth="1"/>
    <col min="11545" max="11545" width="8" style="202" customWidth="1"/>
    <col min="11546" max="11546" width="3.42578125" style="202" customWidth="1"/>
    <col min="11547" max="11547" width="1.140625" style="202" customWidth="1"/>
    <col min="11548" max="11548" width="1" style="202" customWidth="1"/>
    <col min="11549" max="11549" width="11.5703125" style="202" customWidth="1"/>
    <col min="11550" max="11550" width="3.28515625" style="202" customWidth="1"/>
    <col min="11551" max="11776" width="6.85546875" style="202" customWidth="1"/>
    <col min="11777" max="11777" width="1.140625" style="202" customWidth="1"/>
    <col min="11778" max="11778" width="2.28515625" style="202" customWidth="1"/>
    <col min="11779" max="11779" width="1.140625" style="202" customWidth="1"/>
    <col min="11780" max="11780" width="11.42578125" style="202" customWidth="1"/>
    <col min="11781" max="11781" width="1.140625" style="202" customWidth="1"/>
    <col min="11782" max="11782" width="6.85546875" style="202" customWidth="1"/>
    <col min="11783" max="11784" width="1.140625" style="202" customWidth="1"/>
    <col min="11785" max="11785" width="2.28515625" style="202" customWidth="1"/>
    <col min="11786" max="11786" width="6.85546875" style="202" customWidth="1"/>
    <col min="11787" max="11787" width="1.140625" style="202" customWidth="1"/>
    <col min="11788" max="11788" width="3.42578125" style="202" customWidth="1"/>
    <col min="11789" max="11790" width="2.28515625" style="202" customWidth="1"/>
    <col min="11791" max="11791" width="1.140625" style="202" customWidth="1"/>
    <col min="11792" max="11792" width="4" style="202" customWidth="1"/>
    <col min="11793" max="11793" width="6.28515625" style="202" customWidth="1"/>
    <col min="11794" max="11794" width="1.140625" style="202" customWidth="1"/>
    <col min="11795" max="11795" width="6.85546875" style="202" customWidth="1"/>
    <col min="11796" max="11796" width="4.5703125" style="202" customWidth="1"/>
    <col min="11797" max="11800" width="1.140625" style="202" customWidth="1"/>
    <col min="11801" max="11801" width="8" style="202" customWidth="1"/>
    <col min="11802" max="11802" width="3.42578125" style="202" customWidth="1"/>
    <col min="11803" max="11803" width="1.140625" style="202" customWidth="1"/>
    <col min="11804" max="11804" width="1" style="202" customWidth="1"/>
    <col min="11805" max="11805" width="11.5703125" style="202" customWidth="1"/>
    <col min="11806" max="11806" width="3.28515625" style="202" customWidth="1"/>
    <col min="11807" max="12032" width="6.85546875" style="202" customWidth="1"/>
    <col min="12033" max="12033" width="1.140625" style="202" customWidth="1"/>
    <col min="12034" max="12034" width="2.28515625" style="202" customWidth="1"/>
    <col min="12035" max="12035" width="1.140625" style="202" customWidth="1"/>
    <col min="12036" max="12036" width="11.42578125" style="202" customWidth="1"/>
    <col min="12037" max="12037" width="1.140625" style="202" customWidth="1"/>
    <col min="12038" max="12038" width="6.85546875" style="202" customWidth="1"/>
    <col min="12039" max="12040" width="1.140625" style="202" customWidth="1"/>
    <col min="12041" max="12041" width="2.28515625" style="202" customWidth="1"/>
    <col min="12042" max="12042" width="6.85546875" style="202" customWidth="1"/>
    <col min="12043" max="12043" width="1.140625" style="202" customWidth="1"/>
    <col min="12044" max="12044" width="3.42578125" style="202" customWidth="1"/>
    <col min="12045" max="12046" width="2.28515625" style="202" customWidth="1"/>
    <col min="12047" max="12047" width="1.140625" style="202" customWidth="1"/>
    <col min="12048" max="12048" width="4" style="202" customWidth="1"/>
    <col min="12049" max="12049" width="6.28515625" style="202" customWidth="1"/>
    <col min="12050" max="12050" width="1.140625" style="202" customWidth="1"/>
    <col min="12051" max="12051" width="6.85546875" style="202" customWidth="1"/>
    <col min="12052" max="12052" width="4.5703125" style="202" customWidth="1"/>
    <col min="12053" max="12056" width="1.140625" style="202" customWidth="1"/>
    <col min="12057" max="12057" width="8" style="202" customWidth="1"/>
    <col min="12058" max="12058" width="3.42578125" style="202" customWidth="1"/>
    <col min="12059" max="12059" width="1.140625" style="202" customWidth="1"/>
    <col min="12060" max="12060" width="1" style="202" customWidth="1"/>
    <col min="12061" max="12061" width="11.5703125" style="202" customWidth="1"/>
    <col min="12062" max="12062" width="3.28515625" style="202" customWidth="1"/>
    <col min="12063" max="12288" width="6.85546875" style="202" customWidth="1"/>
    <col min="12289" max="12289" width="1.140625" style="202" customWidth="1"/>
    <col min="12290" max="12290" width="2.28515625" style="202" customWidth="1"/>
    <col min="12291" max="12291" width="1.140625" style="202" customWidth="1"/>
    <col min="12292" max="12292" width="11.42578125" style="202" customWidth="1"/>
    <col min="12293" max="12293" width="1.140625" style="202" customWidth="1"/>
    <col min="12294" max="12294" width="6.85546875" style="202" customWidth="1"/>
    <col min="12295" max="12296" width="1.140625" style="202" customWidth="1"/>
    <col min="12297" max="12297" width="2.28515625" style="202" customWidth="1"/>
    <col min="12298" max="12298" width="6.85546875" style="202" customWidth="1"/>
    <col min="12299" max="12299" width="1.140625" style="202" customWidth="1"/>
    <col min="12300" max="12300" width="3.42578125" style="202" customWidth="1"/>
    <col min="12301" max="12302" width="2.28515625" style="202" customWidth="1"/>
    <col min="12303" max="12303" width="1.140625" style="202" customWidth="1"/>
    <col min="12304" max="12304" width="4" style="202" customWidth="1"/>
    <col min="12305" max="12305" width="6.28515625" style="202" customWidth="1"/>
    <col min="12306" max="12306" width="1.140625" style="202" customWidth="1"/>
    <col min="12307" max="12307" width="6.85546875" style="202" customWidth="1"/>
    <col min="12308" max="12308" width="4.5703125" style="202" customWidth="1"/>
    <col min="12309" max="12312" width="1.140625" style="202" customWidth="1"/>
    <col min="12313" max="12313" width="8" style="202" customWidth="1"/>
    <col min="12314" max="12314" width="3.42578125" style="202" customWidth="1"/>
    <col min="12315" max="12315" width="1.140625" style="202" customWidth="1"/>
    <col min="12316" max="12316" width="1" style="202" customWidth="1"/>
    <col min="12317" max="12317" width="11.5703125" style="202" customWidth="1"/>
    <col min="12318" max="12318" width="3.28515625" style="202" customWidth="1"/>
    <col min="12319" max="12544" width="6.85546875" style="202" customWidth="1"/>
    <col min="12545" max="12545" width="1.140625" style="202" customWidth="1"/>
    <col min="12546" max="12546" width="2.28515625" style="202" customWidth="1"/>
    <col min="12547" max="12547" width="1.140625" style="202" customWidth="1"/>
    <col min="12548" max="12548" width="11.42578125" style="202" customWidth="1"/>
    <col min="12549" max="12549" width="1.140625" style="202" customWidth="1"/>
    <col min="12550" max="12550" width="6.85546875" style="202" customWidth="1"/>
    <col min="12551" max="12552" width="1.140625" style="202" customWidth="1"/>
    <col min="12553" max="12553" width="2.28515625" style="202" customWidth="1"/>
    <col min="12554" max="12554" width="6.85546875" style="202" customWidth="1"/>
    <col min="12555" max="12555" width="1.140625" style="202" customWidth="1"/>
    <col min="12556" max="12556" width="3.42578125" style="202" customWidth="1"/>
    <col min="12557" max="12558" width="2.28515625" style="202" customWidth="1"/>
    <col min="12559" max="12559" width="1.140625" style="202" customWidth="1"/>
    <col min="12560" max="12560" width="4" style="202" customWidth="1"/>
    <col min="12561" max="12561" width="6.28515625" style="202" customWidth="1"/>
    <col min="12562" max="12562" width="1.140625" style="202" customWidth="1"/>
    <col min="12563" max="12563" width="6.85546875" style="202" customWidth="1"/>
    <col min="12564" max="12564" width="4.5703125" style="202" customWidth="1"/>
    <col min="12565" max="12568" width="1.140625" style="202" customWidth="1"/>
    <col min="12569" max="12569" width="8" style="202" customWidth="1"/>
    <col min="12570" max="12570" width="3.42578125" style="202" customWidth="1"/>
    <col min="12571" max="12571" width="1.140625" style="202" customWidth="1"/>
    <col min="12572" max="12572" width="1" style="202" customWidth="1"/>
    <col min="12573" max="12573" width="11.5703125" style="202" customWidth="1"/>
    <col min="12574" max="12574" width="3.28515625" style="202" customWidth="1"/>
    <col min="12575" max="12800" width="6.85546875" style="202" customWidth="1"/>
    <col min="12801" max="12801" width="1.140625" style="202" customWidth="1"/>
    <col min="12802" max="12802" width="2.28515625" style="202" customWidth="1"/>
    <col min="12803" max="12803" width="1.140625" style="202" customWidth="1"/>
    <col min="12804" max="12804" width="11.42578125" style="202" customWidth="1"/>
    <col min="12805" max="12805" width="1.140625" style="202" customWidth="1"/>
    <col min="12806" max="12806" width="6.85546875" style="202" customWidth="1"/>
    <col min="12807" max="12808" width="1.140625" style="202" customWidth="1"/>
    <col min="12809" max="12809" width="2.28515625" style="202" customWidth="1"/>
    <col min="12810" max="12810" width="6.85546875" style="202" customWidth="1"/>
    <col min="12811" max="12811" width="1.140625" style="202" customWidth="1"/>
    <col min="12812" max="12812" width="3.42578125" style="202" customWidth="1"/>
    <col min="12813" max="12814" width="2.28515625" style="202" customWidth="1"/>
    <col min="12815" max="12815" width="1.140625" style="202" customWidth="1"/>
    <col min="12816" max="12816" width="4" style="202" customWidth="1"/>
    <col min="12817" max="12817" width="6.28515625" style="202" customWidth="1"/>
    <col min="12818" max="12818" width="1.140625" style="202" customWidth="1"/>
    <col min="12819" max="12819" width="6.85546875" style="202" customWidth="1"/>
    <col min="12820" max="12820" width="4.5703125" style="202" customWidth="1"/>
    <col min="12821" max="12824" width="1.140625" style="202" customWidth="1"/>
    <col min="12825" max="12825" width="8" style="202" customWidth="1"/>
    <col min="12826" max="12826" width="3.42578125" style="202" customWidth="1"/>
    <col min="12827" max="12827" width="1.140625" style="202" customWidth="1"/>
    <col min="12828" max="12828" width="1" style="202" customWidth="1"/>
    <col min="12829" max="12829" width="11.5703125" style="202" customWidth="1"/>
    <col min="12830" max="12830" width="3.28515625" style="202" customWidth="1"/>
    <col min="12831" max="13056" width="6.85546875" style="202" customWidth="1"/>
    <col min="13057" max="13057" width="1.140625" style="202" customWidth="1"/>
    <col min="13058" max="13058" width="2.28515625" style="202" customWidth="1"/>
    <col min="13059" max="13059" width="1.140625" style="202" customWidth="1"/>
    <col min="13060" max="13060" width="11.42578125" style="202" customWidth="1"/>
    <col min="13061" max="13061" width="1.140625" style="202" customWidth="1"/>
    <col min="13062" max="13062" width="6.85546875" style="202" customWidth="1"/>
    <col min="13063" max="13064" width="1.140625" style="202" customWidth="1"/>
    <col min="13065" max="13065" width="2.28515625" style="202" customWidth="1"/>
    <col min="13066" max="13066" width="6.85546875" style="202" customWidth="1"/>
    <col min="13067" max="13067" width="1.140625" style="202" customWidth="1"/>
    <col min="13068" max="13068" width="3.42578125" style="202" customWidth="1"/>
    <col min="13069" max="13070" width="2.28515625" style="202" customWidth="1"/>
    <col min="13071" max="13071" width="1.140625" style="202" customWidth="1"/>
    <col min="13072" max="13072" width="4" style="202" customWidth="1"/>
    <col min="13073" max="13073" width="6.28515625" style="202" customWidth="1"/>
    <col min="13074" max="13074" width="1.140625" style="202" customWidth="1"/>
    <col min="13075" max="13075" width="6.85546875" style="202" customWidth="1"/>
    <col min="13076" max="13076" width="4.5703125" style="202" customWidth="1"/>
    <col min="13077" max="13080" width="1.140625" style="202" customWidth="1"/>
    <col min="13081" max="13081" width="8" style="202" customWidth="1"/>
    <col min="13082" max="13082" width="3.42578125" style="202" customWidth="1"/>
    <col min="13083" max="13083" width="1.140625" style="202" customWidth="1"/>
    <col min="13084" max="13084" width="1" style="202" customWidth="1"/>
    <col min="13085" max="13085" width="11.5703125" style="202" customWidth="1"/>
    <col min="13086" max="13086" width="3.28515625" style="202" customWidth="1"/>
    <col min="13087" max="13312" width="6.85546875" style="202" customWidth="1"/>
    <col min="13313" max="13313" width="1.140625" style="202" customWidth="1"/>
    <col min="13314" max="13314" width="2.28515625" style="202" customWidth="1"/>
    <col min="13315" max="13315" width="1.140625" style="202" customWidth="1"/>
    <col min="13316" max="13316" width="11.42578125" style="202" customWidth="1"/>
    <col min="13317" max="13317" width="1.140625" style="202" customWidth="1"/>
    <col min="13318" max="13318" width="6.85546875" style="202" customWidth="1"/>
    <col min="13319" max="13320" width="1.140625" style="202" customWidth="1"/>
    <col min="13321" max="13321" width="2.28515625" style="202" customWidth="1"/>
    <col min="13322" max="13322" width="6.85546875" style="202" customWidth="1"/>
    <col min="13323" max="13323" width="1.140625" style="202" customWidth="1"/>
    <col min="13324" max="13324" width="3.42578125" style="202" customWidth="1"/>
    <col min="13325" max="13326" width="2.28515625" style="202" customWidth="1"/>
    <col min="13327" max="13327" width="1.140625" style="202" customWidth="1"/>
    <col min="13328" max="13328" width="4" style="202" customWidth="1"/>
    <col min="13329" max="13329" width="6.28515625" style="202" customWidth="1"/>
    <col min="13330" max="13330" width="1.140625" style="202" customWidth="1"/>
    <col min="13331" max="13331" width="6.85546875" style="202" customWidth="1"/>
    <col min="13332" max="13332" width="4.5703125" style="202" customWidth="1"/>
    <col min="13333" max="13336" width="1.140625" style="202" customWidth="1"/>
    <col min="13337" max="13337" width="8" style="202" customWidth="1"/>
    <col min="13338" max="13338" width="3.42578125" style="202" customWidth="1"/>
    <col min="13339" max="13339" width="1.140625" style="202" customWidth="1"/>
    <col min="13340" max="13340" width="1" style="202" customWidth="1"/>
    <col min="13341" max="13341" width="11.5703125" style="202" customWidth="1"/>
    <col min="13342" max="13342" width="3.28515625" style="202" customWidth="1"/>
    <col min="13343" max="13568" width="6.85546875" style="202" customWidth="1"/>
    <col min="13569" max="13569" width="1.140625" style="202" customWidth="1"/>
    <col min="13570" max="13570" width="2.28515625" style="202" customWidth="1"/>
    <col min="13571" max="13571" width="1.140625" style="202" customWidth="1"/>
    <col min="13572" max="13572" width="11.42578125" style="202" customWidth="1"/>
    <col min="13573" max="13573" width="1.140625" style="202" customWidth="1"/>
    <col min="13574" max="13574" width="6.85546875" style="202" customWidth="1"/>
    <col min="13575" max="13576" width="1.140625" style="202" customWidth="1"/>
    <col min="13577" max="13577" width="2.28515625" style="202" customWidth="1"/>
    <col min="13578" max="13578" width="6.85546875" style="202" customWidth="1"/>
    <col min="13579" max="13579" width="1.140625" style="202" customWidth="1"/>
    <col min="13580" max="13580" width="3.42578125" style="202" customWidth="1"/>
    <col min="13581" max="13582" width="2.28515625" style="202" customWidth="1"/>
    <col min="13583" max="13583" width="1.140625" style="202" customWidth="1"/>
    <col min="13584" max="13584" width="4" style="202" customWidth="1"/>
    <col min="13585" max="13585" width="6.28515625" style="202" customWidth="1"/>
    <col min="13586" max="13586" width="1.140625" style="202" customWidth="1"/>
    <col min="13587" max="13587" width="6.85546875" style="202" customWidth="1"/>
    <col min="13588" max="13588" width="4.5703125" style="202" customWidth="1"/>
    <col min="13589" max="13592" width="1.140625" style="202" customWidth="1"/>
    <col min="13593" max="13593" width="8" style="202" customWidth="1"/>
    <col min="13594" max="13594" width="3.42578125" style="202" customWidth="1"/>
    <col min="13595" max="13595" width="1.140625" style="202" customWidth="1"/>
    <col min="13596" max="13596" width="1" style="202" customWidth="1"/>
    <col min="13597" max="13597" width="11.5703125" style="202" customWidth="1"/>
    <col min="13598" max="13598" width="3.28515625" style="202" customWidth="1"/>
    <col min="13599" max="13824" width="6.85546875" style="202" customWidth="1"/>
    <col min="13825" max="13825" width="1.140625" style="202" customWidth="1"/>
    <col min="13826" max="13826" width="2.28515625" style="202" customWidth="1"/>
    <col min="13827" max="13827" width="1.140625" style="202" customWidth="1"/>
    <col min="13828" max="13828" width="11.42578125" style="202" customWidth="1"/>
    <col min="13829" max="13829" width="1.140625" style="202" customWidth="1"/>
    <col min="13830" max="13830" width="6.85546875" style="202" customWidth="1"/>
    <col min="13831" max="13832" width="1.140625" style="202" customWidth="1"/>
    <col min="13833" max="13833" width="2.28515625" style="202" customWidth="1"/>
    <col min="13834" max="13834" width="6.85546875" style="202" customWidth="1"/>
    <col min="13835" max="13835" width="1.140625" style="202" customWidth="1"/>
    <col min="13836" max="13836" width="3.42578125" style="202" customWidth="1"/>
    <col min="13837" max="13838" width="2.28515625" style="202" customWidth="1"/>
    <col min="13839" max="13839" width="1.140625" style="202" customWidth="1"/>
    <col min="13840" max="13840" width="4" style="202" customWidth="1"/>
    <col min="13841" max="13841" width="6.28515625" style="202" customWidth="1"/>
    <col min="13842" max="13842" width="1.140625" style="202" customWidth="1"/>
    <col min="13843" max="13843" width="6.85546875" style="202" customWidth="1"/>
    <col min="13844" max="13844" width="4.5703125" style="202" customWidth="1"/>
    <col min="13845" max="13848" width="1.140625" style="202" customWidth="1"/>
    <col min="13849" max="13849" width="8" style="202" customWidth="1"/>
    <col min="13850" max="13850" width="3.42578125" style="202" customWidth="1"/>
    <col min="13851" max="13851" width="1.140625" style="202" customWidth="1"/>
    <col min="13852" max="13852" width="1" style="202" customWidth="1"/>
    <col min="13853" max="13853" width="11.5703125" style="202" customWidth="1"/>
    <col min="13854" max="13854" width="3.28515625" style="202" customWidth="1"/>
    <col min="13855" max="14080" width="6.85546875" style="202" customWidth="1"/>
    <col min="14081" max="14081" width="1.140625" style="202" customWidth="1"/>
    <col min="14082" max="14082" width="2.28515625" style="202" customWidth="1"/>
    <col min="14083" max="14083" width="1.140625" style="202" customWidth="1"/>
    <col min="14084" max="14084" width="11.42578125" style="202" customWidth="1"/>
    <col min="14085" max="14085" width="1.140625" style="202" customWidth="1"/>
    <col min="14086" max="14086" width="6.85546875" style="202" customWidth="1"/>
    <col min="14087" max="14088" width="1.140625" style="202" customWidth="1"/>
    <col min="14089" max="14089" width="2.28515625" style="202" customWidth="1"/>
    <col min="14090" max="14090" width="6.85546875" style="202" customWidth="1"/>
    <col min="14091" max="14091" width="1.140625" style="202" customWidth="1"/>
    <col min="14092" max="14092" width="3.42578125" style="202" customWidth="1"/>
    <col min="14093" max="14094" width="2.28515625" style="202" customWidth="1"/>
    <col min="14095" max="14095" width="1.140625" style="202" customWidth="1"/>
    <col min="14096" max="14096" width="4" style="202" customWidth="1"/>
    <col min="14097" max="14097" width="6.28515625" style="202" customWidth="1"/>
    <col min="14098" max="14098" width="1.140625" style="202" customWidth="1"/>
    <col min="14099" max="14099" width="6.85546875" style="202" customWidth="1"/>
    <col min="14100" max="14100" width="4.5703125" style="202" customWidth="1"/>
    <col min="14101" max="14104" width="1.140625" style="202" customWidth="1"/>
    <col min="14105" max="14105" width="8" style="202" customWidth="1"/>
    <col min="14106" max="14106" width="3.42578125" style="202" customWidth="1"/>
    <col min="14107" max="14107" width="1.140625" style="202" customWidth="1"/>
    <col min="14108" max="14108" width="1" style="202" customWidth="1"/>
    <col min="14109" max="14109" width="11.5703125" style="202" customWidth="1"/>
    <col min="14110" max="14110" width="3.28515625" style="202" customWidth="1"/>
    <col min="14111" max="14336" width="6.85546875" style="202" customWidth="1"/>
    <col min="14337" max="14337" width="1.140625" style="202" customWidth="1"/>
    <col min="14338" max="14338" width="2.28515625" style="202" customWidth="1"/>
    <col min="14339" max="14339" width="1.140625" style="202" customWidth="1"/>
    <col min="14340" max="14340" width="11.42578125" style="202" customWidth="1"/>
    <col min="14341" max="14341" width="1.140625" style="202" customWidth="1"/>
    <col min="14342" max="14342" width="6.85546875" style="202" customWidth="1"/>
    <col min="14343" max="14344" width="1.140625" style="202" customWidth="1"/>
    <col min="14345" max="14345" width="2.28515625" style="202" customWidth="1"/>
    <col min="14346" max="14346" width="6.85546875" style="202" customWidth="1"/>
    <col min="14347" max="14347" width="1.140625" style="202" customWidth="1"/>
    <col min="14348" max="14348" width="3.42578125" style="202" customWidth="1"/>
    <col min="14349" max="14350" width="2.28515625" style="202" customWidth="1"/>
    <col min="14351" max="14351" width="1.140625" style="202" customWidth="1"/>
    <col min="14352" max="14352" width="4" style="202" customWidth="1"/>
    <col min="14353" max="14353" width="6.28515625" style="202" customWidth="1"/>
    <col min="14354" max="14354" width="1.140625" style="202" customWidth="1"/>
    <col min="14355" max="14355" width="6.85546875" style="202" customWidth="1"/>
    <col min="14356" max="14356" width="4.5703125" style="202" customWidth="1"/>
    <col min="14357" max="14360" width="1.140625" style="202" customWidth="1"/>
    <col min="14361" max="14361" width="8" style="202" customWidth="1"/>
    <col min="14362" max="14362" width="3.42578125" style="202" customWidth="1"/>
    <col min="14363" max="14363" width="1.140625" style="202" customWidth="1"/>
    <col min="14364" max="14364" width="1" style="202" customWidth="1"/>
    <col min="14365" max="14365" width="11.5703125" style="202" customWidth="1"/>
    <col min="14366" max="14366" width="3.28515625" style="202" customWidth="1"/>
    <col min="14367" max="14592" width="6.85546875" style="202" customWidth="1"/>
    <col min="14593" max="14593" width="1.140625" style="202" customWidth="1"/>
    <col min="14594" max="14594" width="2.28515625" style="202" customWidth="1"/>
    <col min="14595" max="14595" width="1.140625" style="202" customWidth="1"/>
    <col min="14596" max="14596" width="11.42578125" style="202" customWidth="1"/>
    <col min="14597" max="14597" width="1.140625" style="202" customWidth="1"/>
    <col min="14598" max="14598" width="6.85546875" style="202" customWidth="1"/>
    <col min="14599" max="14600" width="1.140625" style="202" customWidth="1"/>
    <col min="14601" max="14601" width="2.28515625" style="202" customWidth="1"/>
    <col min="14602" max="14602" width="6.85546875" style="202" customWidth="1"/>
    <col min="14603" max="14603" width="1.140625" style="202" customWidth="1"/>
    <col min="14604" max="14604" width="3.42578125" style="202" customWidth="1"/>
    <col min="14605" max="14606" width="2.28515625" style="202" customWidth="1"/>
    <col min="14607" max="14607" width="1.140625" style="202" customWidth="1"/>
    <col min="14608" max="14608" width="4" style="202" customWidth="1"/>
    <col min="14609" max="14609" width="6.28515625" style="202" customWidth="1"/>
    <col min="14610" max="14610" width="1.140625" style="202" customWidth="1"/>
    <col min="14611" max="14611" width="6.85546875" style="202" customWidth="1"/>
    <col min="14612" max="14612" width="4.5703125" style="202" customWidth="1"/>
    <col min="14613" max="14616" width="1.140625" style="202" customWidth="1"/>
    <col min="14617" max="14617" width="8" style="202" customWidth="1"/>
    <col min="14618" max="14618" width="3.42578125" style="202" customWidth="1"/>
    <col min="14619" max="14619" width="1.140625" style="202" customWidth="1"/>
    <col min="14620" max="14620" width="1" style="202" customWidth="1"/>
    <col min="14621" max="14621" width="11.5703125" style="202" customWidth="1"/>
    <col min="14622" max="14622" width="3.28515625" style="202" customWidth="1"/>
    <col min="14623" max="14848" width="6.85546875" style="202" customWidth="1"/>
    <col min="14849" max="14849" width="1.140625" style="202" customWidth="1"/>
    <col min="14850" max="14850" width="2.28515625" style="202" customWidth="1"/>
    <col min="14851" max="14851" width="1.140625" style="202" customWidth="1"/>
    <col min="14852" max="14852" width="11.42578125" style="202" customWidth="1"/>
    <col min="14853" max="14853" width="1.140625" style="202" customWidth="1"/>
    <col min="14854" max="14854" width="6.85546875" style="202" customWidth="1"/>
    <col min="14855" max="14856" width="1.140625" style="202" customWidth="1"/>
    <col min="14857" max="14857" width="2.28515625" style="202" customWidth="1"/>
    <col min="14858" max="14858" width="6.85546875" style="202" customWidth="1"/>
    <col min="14859" max="14859" width="1.140625" style="202" customWidth="1"/>
    <col min="14860" max="14860" width="3.42578125" style="202" customWidth="1"/>
    <col min="14861" max="14862" width="2.28515625" style="202" customWidth="1"/>
    <col min="14863" max="14863" width="1.140625" style="202" customWidth="1"/>
    <col min="14864" max="14864" width="4" style="202" customWidth="1"/>
    <col min="14865" max="14865" width="6.28515625" style="202" customWidth="1"/>
    <col min="14866" max="14866" width="1.140625" style="202" customWidth="1"/>
    <col min="14867" max="14867" width="6.85546875" style="202" customWidth="1"/>
    <col min="14868" max="14868" width="4.5703125" style="202" customWidth="1"/>
    <col min="14869" max="14872" width="1.140625" style="202" customWidth="1"/>
    <col min="14873" max="14873" width="8" style="202" customWidth="1"/>
    <col min="14874" max="14874" width="3.42578125" style="202" customWidth="1"/>
    <col min="14875" max="14875" width="1.140625" style="202" customWidth="1"/>
    <col min="14876" max="14876" width="1" style="202" customWidth="1"/>
    <col min="14877" max="14877" width="11.5703125" style="202" customWidth="1"/>
    <col min="14878" max="14878" width="3.28515625" style="202" customWidth="1"/>
    <col min="14879" max="15104" width="6.85546875" style="202" customWidth="1"/>
    <col min="15105" max="15105" width="1.140625" style="202" customWidth="1"/>
    <col min="15106" max="15106" width="2.28515625" style="202" customWidth="1"/>
    <col min="15107" max="15107" width="1.140625" style="202" customWidth="1"/>
    <col min="15108" max="15108" width="11.42578125" style="202" customWidth="1"/>
    <col min="15109" max="15109" width="1.140625" style="202" customWidth="1"/>
    <col min="15110" max="15110" width="6.85546875" style="202" customWidth="1"/>
    <col min="15111" max="15112" width="1.140625" style="202" customWidth="1"/>
    <col min="15113" max="15113" width="2.28515625" style="202" customWidth="1"/>
    <col min="15114" max="15114" width="6.85546875" style="202" customWidth="1"/>
    <col min="15115" max="15115" width="1.140625" style="202" customWidth="1"/>
    <col min="15116" max="15116" width="3.42578125" style="202" customWidth="1"/>
    <col min="15117" max="15118" width="2.28515625" style="202" customWidth="1"/>
    <col min="15119" max="15119" width="1.140625" style="202" customWidth="1"/>
    <col min="15120" max="15120" width="4" style="202" customWidth="1"/>
    <col min="15121" max="15121" width="6.28515625" style="202" customWidth="1"/>
    <col min="15122" max="15122" width="1.140625" style="202" customWidth="1"/>
    <col min="15123" max="15123" width="6.85546875" style="202" customWidth="1"/>
    <col min="15124" max="15124" width="4.5703125" style="202" customWidth="1"/>
    <col min="15125" max="15128" width="1.140625" style="202" customWidth="1"/>
    <col min="15129" max="15129" width="8" style="202" customWidth="1"/>
    <col min="15130" max="15130" width="3.42578125" style="202" customWidth="1"/>
    <col min="15131" max="15131" width="1.140625" style="202" customWidth="1"/>
    <col min="15132" max="15132" width="1" style="202" customWidth="1"/>
    <col min="15133" max="15133" width="11.5703125" style="202" customWidth="1"/>
    <col min="15134" max="15134" width="3.28515625" style="202" customWidth="1"/>
    <col min="15135" max="15360" width="6.85546875" style="202" customWidth="1"/>
    <col min="15361" max="15361" width="1.140625" style="202" customWidth="1"/>
    <col min="15362" max="15362" width="2.28515625" style="202" customWidth="1"/>
    <col min="15363" max="15363" width="1.140625" style="202" customWidth="1"/>
    <col min="15364" max="15364" width="11.42578125" style="202" customWidth="1"/>
    <col min="15365" max="15365" width="1.140625" style="202" customWidth="1"/>
    <col min="15366" max="15366" width="6.85546875" style="202" customWidth="1"/>
    <col min="15367" max="15368" width="1.140625" style="202" customWidth="1"/>
    <col min="15369" max="15369" width="2.28515625" style="202" customWidth="1"/>
    <col min="15370" max="15370" width="6.85546875" style="202" customWidth="1"/>
    <col min="15371" max="15371" width="1.140625" style="202" customWidth="1"/>
    <col min="15372" max="15372" width="3.42578125" style="202" customWidth="1"/>
    <col min="15373" max="15374" width="2.28515625" style="202" customWidth="1"/>
    <col min="15375" max="15375" width="1.140625" style="202" customWidth="1"/>
    <col min="15376" max="15376" width="4" style="202" customWidth="1"/>
    <col min="15377" max="15377" width="6.28515625" style="202" customWidth="1"/>
    <col min="15378" max="15378" width="1.140625" style="202" customWidth="1"/>
    <col min="15379" max="15379" width="6.85546875" style="202" customWidth="1"/>
    <col min="15380" max="15380" width="4.5703125" style="202" customWidth="1"/>
    <col min="15381" max="15384" width="1.140625" style="202" customWidth="1"/>
    <col min="15385" max="15385" width="8" style="202" customWidth="1"/>
    <col min="15386" max="15386" width="3.42578125" style="202" customWidth="1"/>
    <col min="15387" max="15387" width="1.140625" style="202" customWidth="1"/>
    <col min="15388" max="15388" width="1" style="202" customWidth="1"/>
    <col min="15389" max="15389" width="11.5703125" style="202" customWidth="1"/>
    <col min="15390" max="15390" width="3.28515625" style="202" customWidth="1"/>
    <col min="15391" max="15616" width="6.85546875" style="202" customWidth="1"/>
    <col min="15617" max="15617" width="1.140625" style="202" customWidth="1"/>
    <col min="15618" max="15618" width="2.28515625" style="202" customWidth="1"/>
    <col min="15619" max="15619" width="1.140625" style="202" customWidth="1"/>
    <col min="15620" max="15620" width="11.42578125" style="202" customWidth="1"/>
    <col min="15621" max="15621" width="1.140625" style="202" customWidth="1"/>
    <col min="15622" max="15622" width="6.85546875" style="202" customWidth="1"/>
    <col min="15623" max="15624" width="1.140625" style="202" customWidth="1"/>
    <col min="15625" max="15625" width="2.28515625" style="202" customWidth="1"/>
    <col min="15626" max="15626" width="6.85546875" style="202" customWidth="1"/>
    <col min="15627" max="15627" width="1.140625" style="202" customWidth="1"/>
    <col min="15628" max="15628" width="3.42578125" style="202" customWidth="1"/>
    <col min="15629" max="15630" width="2.28515625" style="202" customWidth="1"/>
    <col min="15631" max="15631" width="1.140625" style="202" customWidth="1"/>
    <col min="15632" max="15632" width="4" style="202" customWidth="1"/>
    <col min="15633" max="15633" width="6.28515625" style="202" customWidth="1"/>
    <col min="15634" max="15634" width="1.140625" style="202" customWidth="1"/>
    <col min="15635" max="15635" width="6.85546875" style="202" customWidth="1"/>
    <col min="15636" max="15636" width="4.5703125" style="202" customWidth="1"/>
    <col min="15637" max="15640" width="1.140625" style="202" customWidth="1"/>
    <col min="15641" max="15641" width="8" style="202" customWidth="1"/>
    <col min="15642" max="15642" width="3.42578125" style="202" customWidth="1"/>
    <col min="15643" max="15643" width="1.140625" style="202" customWidth="1"/>
    <col min="15644" max="15644" width="1" style="202" customWidth="1"/>
    <col min="15645" max="15645" width="11.5703125" style="202" customWidth="1"/>
    <col min="15646" max="15646" width="3.28515625" style="202" customWidth="1"/>
    <col min="15647" max="15872" width="6.85546875" style="202" customWidth="1"/>
    <col min="15873" max="15873" width="1.140625" style="202" customWidth="1"/>
    <col min="15874" max="15874" width="2.28515625" style="202" customWidth="1"/>
    <col min="15875" max="15875" width="1.140625" style="202" customWidth="1"/>
    <col min="15876" max="15876" width="11.42578125" style="202" customWidth="1"/>
    <col min="15877" max="15877" width="1.140625" style="202" customWidth="1"/>
    <col min="15878" max="15878" width="6.85546875" style="202" customWidth="1"/>
    <col min="15879" max="15880" width="1.140625" style="202" customWidth="1"/>
    <col min="15881" max="15881" width="2.28515625" style="202" customWidth="1"/>
    <col min="15882" max="15882" width="6.85546875" style="202" customWidth="1"/>
    <col min="15883" max="15883" width="1.140625" style="202" customWidth="1"/>
    <col min="15884" max="15884" width="3.42578125" style="202" customWidth="1"/>
    <col min="15885" max="15886" width="2.28515625" style="202" customWidth="1"/>
    <col min="15887" max="15887" width="1.140625" style="202" customWidth="1"/>
    <col min="15888" max="15888" width="4" style="202" customWidth="1"/>
    <col min="15889" max="15889" width="6.28515625" style="202" customWidth="1"/>
    <col min="15890" max="15890" width="1.140625" style="202" customWidth="1"/>
    <col min="15891" max="15891" width="6.85546875" style="202" customWidth="1"/>
    <col min="15892" max="15892" width="4.5703125" style="202" customWidth="1"/>
    <col min="15893" max="15896" width="1.140625" style="202" customWidth="1"/>
    <col min="15897" max="15897" width="8" style="202" customWidth="1"/>
    <col min="15898" max="15898" width="3.42578125" style="202" customWidth="1"/>
    <col min="15899" max="15899" width="1.140625" style="202" customWidth="1"/>
    <col min="15900" max="15900" width="1" style="202" customWidth="1"/>
    <col min="15901" max="15901" width="11.5703125" style="202" customWidth="1"/>
    <col min="15902" max="15902" width="3.28515625" style="202" customWidth="1"/>
    <col min="15903" max="16128" width="6.85546875" style="202" customWidth="1"/>
    <col min="16129" max="16129" width="1.140625" style="202" customWidth="1"/>
    <col min="16130" max="16130" width="2.28515625" style="202" customWidth="1"/>
    <col min="16131" max="16131" width="1.140625" style="202" customWidth="1"/>
    <col min="16132" max="16132" width="11.42578125" style="202" customWidth="1"/>
    <col min="16133" max="16133" width="1.140625" style="202" customWidth="1"/>
    <col min="16134" max="16134" width="6.85546875" style="202" customWidth="1"/>
    <col min="16135" max="16136" width="1.140625" style="202" customWidth="1"/>
    <col min="16137" max="16137" width="2.28515625" style="202" customWidth="1"/>
    <col min="16138" max="16138" width="6.85546875" style="202" customWidth="1"/>
    <col min="16139" max="16139" width="1.140625" style="202" customWidth="1"/>
    <col min="16140" max="16140" width="3.42578125" style="202" customWidth="1"/>
    <col min="16141" max="16142" width="2.28515625" style="202" customWidth="1"/>
    <col min="16143" max="16143" width="1.140625" style="202" customWidth="1"/>
    <col min="16144" max="16144" width="4" style="202" customWidth="1"/>
    <col min="16145" max="16145" width="6.28515625" style="202" customWidth="1"/>
    <col min="16146" max="16146" width="1.140625" style="202" customWidth="1"/>
    <col min="16147" max="16147" width="6.85546875" style="202" customWidth="1"/>
    <col min="16148" max="16148" width="4.5703125" style="202" customWidth="1"/>
    <col min="16149" max="16152" width="1.140625" style="202" customWidth="1"/>
    <col min="16153" max="16153" width="8" style="202" customWidth="1"/>
    <col min="16154" max="16154" width="3.42578125" style="202" customWidth="1"/>
    <col min="16155" max="16155" width="1.140625" style="202" customWidth="1"/>
    <col min="16156" max="16156" width="1" style="202" customWidth="1"/>
    <col min="16157" max="16157" width="11.5703125" style="202" customWidth="1"/>
    <col min="16158" max="16158" width="3.28515625" style="202" customWidth="1"/>
    <col min="16159" max="16384" width="6.85546875" style="202" customWidth="1"/>
  </cols>
  <sheetData>
    <row r="1" spans="1:30" ht="25.5" customHeight="1">
      <c r="C1" s="203" t="s">
        <v>310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</row>
    <row r="2" spans="1:30" ht="7.5" customHeight="1"/>
    <row r="3" spans="1:30" ht="18.75" customHeight="1">
      <c r="I3" s="204" t="s">
        <v>311</v>
      </c>
      <c r="J3" s="204"/>
      <c r="K3" s="204"/>
      <c r="L3" s="204"/>
      <c r="M3" s="204"/>
      <c r="N3" s="204"/>
      <c r="O3" s="204"/>
      <c r="P3" s="204"/>
      <c r="S3" s="205" t="s">
        <v>312</v>
      </c>
      <c r="T3" s="205"/>
      <c r="U3" s="205"/>
      <c r="V3" s="205"/>
      <c r="W3" s="205"/>
      <c r="X3" s="205"/>
      <c r="Y3" s="205"/>
    </row>
    <row r="4" spans="1:30" ht="6.75" customHeight="1"/>
    <row r="5" spans="1:30" ht="14.25" customHeight="1">
      <c r="A5" s="206" t="s">
        <v>313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30">
      <c r="B6" s="207" t="s">
        <v>314</v>
      </c>
      <c r="C6" s="207"/>
      <c r="D6" s="207"/>
      <c r="F6" s="207" t="s">
        <v>315</v>
      </c>
      <c r="G6" s="207"/>
      <c r="H6" s="207"/>
      <c r="I6" s="207"/>
      <c r="J6" s="207" t="s">
        <v>316</v>
      </c>
      <c r="K6" s="207"/>
      <c r="L6" s="207"/>
      <c r="N6" s="207" t="s">
        <v>317</v>
      </c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C6" s="208" t="s">
        <v>318</v>
      </c>
      <c r="AD6" s="208"/>
    </row>
    <row r="7" spans="1:30">
      <c r="B7" s="209" t="s">
        <v>319</v>
      </c>
      <c r="C7" s="209"/>
      <c r="D7" s="209"/>
      <c r="F7" s="209" t="s">
        <v>320</v>
      </c>
      <c r="G7" s="209"/>
      <c r="H7" s="209"/>
      <c r="I7" s="209"/>
      <c r="J7" s="209" t="s">
        <v>321</v>
      </c>
      <c r="K7" s="209"/>
      <c r="L7" s="209"/>
      <c r="N7" s="209" t="s">
        <v>95</v>
      </c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C7" s="210">
        <v>-6980</v>
      </c>
      <c r="AD7" s="210"/>
    </row>
    <row r="8" spans="1:30">
      <c r="C8" s="211" t="s">
        <v>2</v>
      </c>
      <c r="G8" s="211" t="s">
        <v>2</v>
      </c>
      <c r="K8" s="211" t="s">
        <v>2</v>
      </c>
      <c r="O8" s="212" t="s">
        <v>322</v>
      </c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</row>
    <row r="9" spans="1:30">
      <c r="B9" s="209" t="s">
        <v>323</v>
      </c>
      <c r="C9" s="209"/>
      <c r="D9" s="209"/>
      <c r="F9" s="209" t="s">
        <v>97</v>
      </c>
      <c r="G9" s="209"/>
      <c r="H9" s="209"/>
      <c r="I9" s="209"/>
      <c r="J9" s="209" t="s">
        <v>324</v>
      </c>
      <c r="K9" s="209"/>
      <c r="L9" s="209"/>
      <c r="N9" s="209" t="s">
        <v>325</v>
      </c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C9" s="210">
        <v>474.57</v>
      </c>
      <c r="AD9" s="210"/>
    </row>
    <row r="10" spans="1:30">
      <c r="C10" s="211" t="s">
        <v>2</v>
      </c>
      <c r="G10" s="211" t="s">
        <v>2</v>
      </c>
      <c r="K10" s="211" t="s">
        <v>2</v>
      </c>
      <c r="O10" s="212" t="s">
        <v>326</v>
      </c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3">
        <v>44.8</v>
      </c>
      <c r="AD10" s="213"/>
    </row>
    <row r="11" spans="1:30">
      <c r="C11" s="211" t="s">
        <v>2</v>
      </c>
      <c r="G11" s="211" t="s">
        <v>2</v>
      </c>
      <c r="K11" s="211" t="s">
        <v>2</v>
      </c>
      <c r="O11" s="212" t="s">
        <v>327</v>
      </c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3">
        <v>128.91</v>
      </c>
      <c r="AD11" s="213"/>
    </row>
    <row r="12" spans="1:30">
      <c r="C12" s="211" t="s">
        <v>2</v>
      </c>
      <c r="G12" s="211" t="s">
        <v>2</v>
      </c>
      <c r="K12" s="211" t="s">
        <v>2</v>
      </c>
      <c r="O12" s="212" t="s">
        <v>328</v>
      </c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3">
        <v>300.86</v>
      </c>
      <c r="AD12" s="213"/>
    </row>
    <row r="13" spans="1:30">
      <c r="B13" s="209" t="s">
        <v>329</v>
      </c>
      <c r="C13" s="209"/>
      <c r="D13" s="209"/>
      <c r="F13" s="209" t="s">
        <v>97</v>
      </c>
      <c r="G13" s="209"/>
      <c r="H13" s="209"/>
      <c r="I13" s="209"/>
      <c r="J13" s="209" t="s">
        <v>330</v>
      </c>
      <c r="K13" s="209"/>
      <c r="L13" s="209"/>
      <c r="N13" s="209" t="s">
        <v>331</v>
      </c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C13" s="210">
        <v>405.08</v>
      </c>
      <c r="AD13" s="210"/>
    </row>
    <row r="14" spans="1:30">
      <c r="C14" s="211" t="s">
        <v>2</v>
      </c>
      <c r="G14" s="211" t="s">
        <v>2</v>
      </c>
      <c r="K14" s="211" t="s">
        <v>2</v>
      </c>
      <c r="O14" s="212" t="s">
        <v>332</v>
      </c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</row>
    <row r="15" spans="1:30">
      <c r="B15" s="209" t="s">
        <v>333</v>
      </c>
      <c r="C15" s="209"/>
      <c r="D15" s="209"/>
      <c r="F15" s="209" t="s">
        <v>97</v>
      </c>
      <c r="G15" s="209"/>
      <c r="H15" s="209"/>
      <c r="I15" s="209"/>
      <c r="J15" s="209" t="s">
        <v>334</v>
      </c>
      <c r="K15" s="209"/>
      <c r="L15" s="209"/>
      <c r="N15" s="209" t="s">
        <v>335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C15" s="210">
        <v>5600</v>
      </c>
      <c r="AD15" s="210"/>
    </row>
    <row r="16" spans="1:30">
      <c r="C16" s="211" t="s">
        <v>2</v>
      </c>
      <c r="G16" s="211" t="s">
        <v>2</v>
      </c>
      <c r="K16" s="211" t="s">
        <v>2</v>
      </c>
      <c r="O16" s="212" t="s">
        <v>336</v>
      </c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</row>
    <row r="17" spans="2:30">
      <c r="B17" s="209" t="s">
        <v>337</v>
      </c>
      <c r="C17" s="209"/>
      <c r="D17" s="209"/>
      <c r="F17" s="209" t="s">
        <v>97</v>
      </c>
      <c r="G17" s="209"/>
      <c r="H17" s="209"/>
      <c r="I17" s="209"/>
      <c r="J17" s="209" t="s">
        <v>338</v>
      </c>
      <c r="K17" s="209"/>
      <c r="L17" s="209"/>
      <c r="N17" s="209" t="s">
        <v>339</v>
      </c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C17" s="210">
        <v>5000</v>
      </c>
      <c r="AD17" s="210"/>
    </row>
    <row r="18" spans="2:30">
      <c r="C18" s="211" t="s">
        <v>2</v>
      </c>
      <c r="G18" s="211" t="s">
        <v>2</v>
      </c>
      <c r="K18" s="211" t="s">
        <v>2</v>
      </c>
      <c r="O18" s="212" t="s">
        <v>340</v>
      </c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</row>
    <row r="19" spans="2:30">
      <c r="B19" s="209" t="s">
        <v>341</v>
      </c>
      <c r="C19" s="209"/>
      <c r="D19" s="209"/>
      <c r="F19" s="209" t="s">
        <v>97</v>
      </c>
      <c r="G19" s="209"/>
      <c r="H19" s="209"/>
      <c r="I19" s="209"/>
      <c r="J19" s="209" t="s">
        <v>342</v>
      </c>
      <c r="K19" s="209"/>
      <c r="L19" s="209"/>
      <c r="N19" s="209" t="s">
        <v>343</v>
      </c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C19" s="210">
        <v>132.49</v>
      </c>
      <c r="AD19" s="210"/>
    </row>
    <row r="20" spans="2:30">
      <c r="C20" s="211" t="s">
        <v>2</v>
      </c>
      <c r="G20" s="211" t="s">
        <v>2</v>
      </c>
      <c r="K20" s="211" t="s">
        <v>2</v>
      </c>
      <c r="O20" s="212" t="s">
        <v>344</v>
      </c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</row>
    <row r="21" spans="2:30">
      <c r="B21" s="209" t="s">
        <v>345</v>
      </c>
      <c r="C21" s="209"/>
      <c r="D21" s="209"/>
      <c r="F21" s="209" t="s">
        <v>97</v>
      </c>
      <c r="G21" s="209"/>
      <c r="H21" s="209"/>
      <c r="I21" s="209"/>
      <c r="J21" s="209" t="s">
        <v>346</v>
      </c>
      <c r="K21" s="209"/>
      <c r="L21" s="209"/>
      <c r="N21" s="209" t="s">
        <v>347</v>
      </c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C21" s="210">
        <v>58</v>
      </c>
      <c r="AD21" s="210"/>
    </row>
    <row r="22" spans="2:30">
      <c r="C22" s="211" t="s">
        <v>2</v>
      </c>
      <c r="G22" s="211" t="s">
        <v>2</v>
      </c>
      <c r="K22" s="211" t="s">
        <v>2</v>
      </c>
      <c r="O22" s="212" t="s">
        <v>348</v>
      </c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3">
        <v>29</v>
      </c>
      <c r="AD22" s="213"/>
    </row>
    <row r="23" spans="2:30">
      <c r="C23" s="211" t="s">
        <v>2</v>
      </c>
      <c r="G23" s="211" t="s">
        <v>2</v>
      </c>
      <c r="K23" s="211" t="s">
        <v>2</v>
      </c>
      <c r="O23" s="212" t="s">
        <v>349</v>
      </c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3">
        <v>29</v>
      </c>
      <c r="AD23" s="213"/>
    </row>
    <row r="24" spans="2:30">
      <c r="B24" s="209" t="s">
        <v>350</v>
      </c>
      <c r="C24" s="209"/>
      <c r="D24" s="209"/>
      <c r="F24" s="209" t="s">
        <v>97</v>
      </c>
      <c r="G24" s="209"/>
      <c r="H24" s="209"/>
      <c r="I24" s="209"/>
      <c r="J24" s="209" t="s">
        <v>351</v>
      </c>
      <c r="K24" s="209"/>
      <c r="L24" s="209"/>
      <c r="N24" s="209" t="s">
        <v>352</v>
      </c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C24" s="210">
        <v>5520.35</v>
      </c>
      <c r="AD24" s="210"/>
    </row>
    <row r="25" spans="2:30">
      <c r="C25" s="211" t="s">
        <v>2</v>
      </c>
      <c r="G25" s="211" t="s">
        <v>2</v>
      </c>
      <c r="K25" s="211" t="s">
        <v>2</v>
      </c>
      <c r="O25" s="212" t="s">
        <v>353</v>
      </c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3">
        <v>5465.6</v>
      </c>
      <c r="AD25" s="213"/>
    </row>
    <row r="26" spans="2:30">
      <c r="C26" s="211" t="s">
        <v>2</v>
      </c>
      <c r="G26" s="211" t="s">
        <v>2</v>
      </c>
      <c r="K26" s="211" t="s">
        <v>2</v>
      </c>
      <c r="O26" s="212" t="s">
        <v>354</v>
      </c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3">
        <v>54.75</v>
      </c>
      <c r="AD26" s="213"/>
    </row>
    <row r="27" spans="2:30">
      <c r="B27" s="209" t="s">
        <v>355</v>
      </c>
      <c r="C27" s="209"/>
      <c r="D27" s="209"/>
      <c r="F27" s="209" t="s">
        <v>97</v>
      </c>
      <c r="G27" s="209"/>
      <c r="H27" s="209"/>
      <c r="I27" s="209"/>
      <c r="J27" s="209" t="s">
        <v>356</v>
      </c>
      <c r="K27" s="209"/>
      <c r="L27" s="209"/>
      <c r="N27" s="209" t="s">
        <v>357</v>
      </c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C27" s="210">
        <v>793.67</v>
      </c>
      <c r="AD27" s="210"/>
    </row>
    <row r="28" spans="2:30">
      <c r="C28" s="211" t="s">
        <v>2</v>
      </c>
      <c r="G28" s="211" t="s">
        <v>2</v>
      </c>
      <c r="K28" s="211" t="s">
        <v>2</v>
      </c>
      <c r="O28" s="212" t="s">
        <v>358</v>
      </c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</row>
    <row r="29" spans="2:30">
      <c r="B29" s="209" t="s">
        <v>359</v>
      </c>
      <c r="C29" s="209"/>
      <c r="D29" s="209"/>
      <c r="F29" s="209" t="s">
        <v>97</v>
      </c>
      <c r="G29" s="209"/>
      <c r="H29" s="209"/>
      <c r="I29" s="209"/>
      <c r="J29" s="209" t="s">
        <v>360</v>
      </c>
      <c r="K29" s="209"/>
      <c r="L29" s="209"/>
      <c r="N29" s="209" t="s">
        <v>361</v>
      </c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C29" s="210">
        <v>450</v>
      </c>
      <c r="AD29" s="210"/>
    </row>
    <row r="30" spans="2:30">
      <c r="C30" s="211" t="s">
        <v>2</v>
      </c>
      <c r="G30" s="211" t="s">
        <v>2</v>
      </c>
      <c r="K30" s="211" t="s">
        <v>2</v>
      </c>
      <c r="O30" s="212" t="s">
        <v>362</v>
      </c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</row>
    <row r="31" spans="2:30">
      <c r="B31" s="209" t="s">
        <v>363</v>
      </c>
      <c r="C31" s="209"/>
      <c r="D31" s="209"/>
      <c r="F31" s="209" t="s">
        <v>97</v>
      </c>
      <c r="G31" s="209"/>
      <c r="H31" s="209"/>
      <c r="I31" s="209"/>
      <c r="J31" s="209" t="s">
        <v>364</v>
      </c>
      <c r="K31" s="209"/>
      <c r="L31" s="209"/>
      <c r="N31" s="209" t="s">
        <v>365</v>
      </c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C31" s="210">
        <v>43.68</v>
      </c>
      <c r="AD31" s="210"/>
    </row>
    <row r="32" spans="2:30">
      <c r="C32" s="211" t="s">
        <v>2</v>
      </c>
      <c r="G32" s="211" t="s">
        <v>2</v>
      </c>
      <c r="K32" s="211" t="s">
        <v>2</v>
      </c>
      <c r="O32" s="212" t="s">
        <v>366</v>
      </c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</row>
    <row r="33" spans="2:30">
      <c r="B33" s="209" t="s">
        <v>367</v>
      </c>
      <c r="C33" s="209"/>
      <c r="D33" s="209"/>
      <c r="F33" s="209" t="s">
        <v>97</v>
      </c>
      <c r="G33" s="209"/>
      <c r="H33" s="209"/>
      <c r="I33" s="209"/>
      <c r="J33" s="209" t="s">
        <v>368</v>
      </c>
      <c r="K33" s="209"/>
      <c r="L33" s="209"/>
      <c r="N33" s="209" t="s">
        <v>369</v>
      </c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C33" s="210">
        <v>18</v>
      </c>
      <c r="AD33" s="210"/>
    </row>
    <row r="34" spans="2:30">
      <c r="C34" s="211" t="s">
        <v>2</v>
      </c>
      <c r="G34" s="211" t="s">
        <v>2</v>
      </c>
      <c r="K34" s="211" t="s">
        <v>2</v>
      </c>
      <c r="O34" s="212" t="s">
        <v>370</v>
      </c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</row>
    <row r="35" spans="2:30">
      <c r="B35" s="209" t="s">
        <v>371</v>
      </c>
      <c r="C35" s="209"/>
      <c r="D35" s="209"/>
      <c r="F35" s="209" t="s">
        <v>97</v>
      </c>
      <c r="G35" s="209"/>
      <c r="H35" s="209"/>
      <c r="I35" s="209"/>
      <c r="J35" s="209" t="s">
        <v>372</v>
      </c>
      <c r="K35" s="209"/>
      <c r="L35" s="209"/>
      <c r="N35" s="209" t="s">
        <v>373</v>
      </c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C35" s="210">
        <v>3877.71</v>
      </c>
      <c r="AD35" s="210"/>
    </row>
    <row r="36" spans="2:30">
      <c r="C36" s="211" t="s">
        <v>2</v>
      </c>
      <c r="G36" s="211" t="s">
        <v>2</v>
      </c>
      <c r="K36" s="211" t="s">
        <v>2</v>
      </c>
      <c r="O36" s="212" t="s">
        <v>374</v>
      </c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3">
        <v>3850.01</v>
      </c>
      <c r="AD36" s="213"/>
    </row>
    <row r="37" spans="2:30">
      <c r="C37" s="211" t="s">
        <v>2</v>
      </c>
      <c r="G37" s="211" t="s">
        <v>2</v>
      </c>
      <c r="K37" s="211" t="s">
        <v>2</v>
      </c>
      <c r="O37" s="212" t="s">
        <v>375</v>
      </c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3">
        <v>27.7</v>
      </c>
      <c r="AD37" s="213"/>
    </row>
    <row r="38" spans="2:30">
      <c r="B38" s="209" t="s">
        <v>376</v>
      </c>
      <c r="C38" s="209"/>
      <c r="D38" s="209"/>
      <c r="F38" s="209" t="s">
        <v>97</v>
      </c>
      <c r="G38" s="209"/>
      <c r="H38" s="209"/>
      <c r="I38" s="209"/>
      <c r="J38" s="209" t="s">
        <v>377</v>
      </c>
      <c r="K38" s="209"/>
      <c r="L38" s="209"/>
      <c r="N38" s="209" t="s">
        <v>373</v>
      </c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C38" s="210">
        <v>3585.42</v>
      </c>
      <c r="AD38" s="210"/>
    </row>
    <row r="39" spans="2:30">
      <c r="C39" s="211" t="s">
        <v>2</v>
      </c>
      <c r="G39" s="211" t="s">
        <v>2</v>
      </c>
      <c r="K39" s="211" t="s">
        <v>2</v>
      </c>
      <c r="O39" s="212" t="s">
        <v>378</v>
      </c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</row>
    <row r="40" spans="2:30">
      <c r="B40" s="209" t="s">
        <v>379</v>
      </c>
      <c r="C40" s="209"/>
      <c r="D40" s="209"/>
      <c r="F40" s="209" t="s">
        <v>97</v>
      </c>
      <c r="G40" s="209"/>
      <c r="H40" s="209"/>
      <c r="I40" s="209"/>
      <c r="J40" s="209" t="s">
        <v>380</v>
      </c>
      <c r="K40" s="209"/>
      <c r="L40" s="209"/>
      <c r="N40" s="209" t="s">
        <v>381</v>
      </c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C40" s="210">
        <v>640</v>
      </c>
      <c r="AD40" s="210"/>
    </row>
    <row r="41" spans="2:30">
      <c r="C41" s="211" t="s">
        <v>2</v>
      </c>
      <c r="G41" s="211" t="s">
        <v>2</v>
      </c>
      <c r="K41" s="211" t="s">
        <v>2</v>
      </c>
      <c r="O41" s="212" t="s">
        <v>382</v>
      </c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</row>
    <row r="42" spans="2:30">
      <c r="B42" s="209" t="s">
        <v>383</v>
      </c>
      <c r="C42" s="209"/>
      <c r="D42" s="209"/>
      <c r="F42" s="209" t="s">
        <v>97</v>
      </c>
      <c r="G42" s="209"/>
      <c r="H42" s="209"/>
      <c r="I42" s="209"/>
      <c r="J42" s="209" t="s">
        <v>384</v>
      </c>
      <c r="K42" s="209"/>
      <c r="L42" s="209"/>
      <c r="N42" s="209" t="s">
        <v>385</v>
      </c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C42" s="210">
        <v>120</v>
      </c>
      <c r="AD42" s="210"/>
    </row>
    <row r="43" spans="2:30">
      <c r="C43" s="211" t="s">
        <v>2</v>
      </c>
      <c r="G43" s="211" t="s">
        <v>2</v>
      </c>
      <c r="K43" s="211" t="s">
        <v>2</v>
      </c>
      <c r="O43" s="212" t="s">
        <v>386</v>
      </c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3">
        <v>60</v>
      </c>
      <c r="AD43" s="213"/>
    </row>
    <row r="44" spans="2:30">
      <c r="C44" s="211" t="s">
        <v>2</v>
      </c>
      <c r="G44" s="211" t="s">
        <v>2</v>
      </c>
      <c r="K44" s="211" t="s">
        <v>2</v>
      </c>
      <c r="O44" s="212" t="s">
        <v>386</v>
      </c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3">
        <v>60</v>
      </c>
      <c r="AD44" s="213"/>
    </row>
    <row r="45" spans="2:30">
      <c r="B45" s="209" t="s">
        <v>387</v>
      </c>
      <c r="C45" s="209"/>
      <c r="D45" s="209"/>
      <c r="F45" s="209" t="s">
        <v>97</v>
      </c>
      <c r="G45" s="209"/>
      <c r="H45" s="209"/>
      <c r="I45" s="209"/>
      <c r="J45" s="209" t="s">
        <v>388</v>
      </c>
      <c r="K45" s="209"/>
      <c r="L45" s="209"/>
      <c r="N45" s="209" t="s">
        <v>389</v>
      </c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C45" s="210">
        <v>15000</v>
      </c>
      <c r="AD45" s="210"/>
    </row>
    <row r="46" spans="2:30">
      <c r="C46" s="211" t="s">
        <v>2</v>
      </c>
      <c r="G46" s="211" t="s">
        <v>2</v>
      </c>
      <c r="K46" s="211" t="s">
        <v>2</v>
      </c>
      <c r="O46" s="212" t="s">
        <v>390</v>
      </c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</row>
    <row r="47" spans="2:30">
      <c r="B47" s="209" t="s">
        <v>391</v>
      </c>
      <c r="C47" s="209"/>
      <c r="D47" s="209"/>
      <c r="F47" s="209" t="s">
        <v>97</v>
      </c>
      <c r="G47" s="209"/>
      <c r="H47" s="209"/>
      <c r="I47" s="209"/>
      <c r="J47" s="209" t="s">
        <v>392</v>
      </c>
      <c r="K47" s="209"/>
      <c r="L47" s="209"/>
      <c r="N47" s="209" t="s">
        <v>393</v>
      </c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C47" s="210">
        <v>500</v>
      </c>
      <c r="AD47" s="210"/>
    </row>
    <row r="48" spans="2:30">
      <c r="C48" s="211" t="s">
        <v>2</v>
      </c>
      <c r="G48" s="211" t="s">
        <v>2</v>
      </c>
      <c r="K48" s="211" t="s">
        <v>2</v>
      </c>
      <c r="O48" s="212" t="s">
        <v>394</v>
      </c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</row>
    <row r="49" spans="1:30">
      <c r="B49" s="209" t="s">
        <v>395</v>
      </c>
      <c r="C49" s="209"/>
      <c r="D49" s="209"/>
      <c r="F49" s="209" t="s">
        <v>97</v>
      </c>
      <c r="G49" s="209"/>
      <c r="H49" s="209"/>
      <c r="I49" s="209"/>
      <c r="J49" s="209" t="s">
        <v>396</v>
      </c>
      <c r="K49" s="209"/>
      <c r="L49" s="209"/>
      <c r="N49" s="209" t="s">
        <v>397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C49" s="210">
        <v>14253.44</v>
      </c>
      <c r="AD49" s="210"/>
    </row>
    <row r="50" spans="1:30">
      <c r="C50" s="211" t="s">
        <v>2</v>
      </c>
      <c r="G50" s="211" t="s">
        <v>2</v>
      </c>
      <c r="K50" s="211" t="s">
        <v>2</v>
      </c>
      <c r="O50" s="212" t="s">
        <v>398</v>
      </c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</row>
    <row r="51" spans="1:30">
      <c r="B51" s="209" t="s">
        <v>399</v>
      </c>
      <c r="C51" s="209"/>
      <c r="D51" s="209"/>
      <c r="F51" s="209" t="s">
        <v>97</v>
      </c>
      <c r="G51" s="209"/>
      <c r="H51" s="209"/>
      <c r="I51" s="209"/>
      <c r="J51" s="209" t="s">
        <v>400</v>
      </c>
      <c r="K51" s="209"/>
      <c r="L51" s="209"/>
      <c r="N51" s="209" t="s">
        <v>401</v>
      </c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C51" s="210">
        <v>800</v>
      </c>
      <c r="AD51" s="210"/>
    </row>
    <row r="52" spans="1:30">
      <c r="C52" s="211" t="s">
        <v>2</v>
      </c>
      <c r="G52" s="211" t="s">
        <v>2</v>
      </c>
      <c r="K52" s="211" t="s">
        <v>2</v>
      </c>
      <c r="O52" s="212" t="s">
        <v>394</v>
      </c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</row>
    <row r="53" spans="1:30">
      <c r="B53" s="209" t="s">
        <v>402</v>
      </c>
      <c r="C53" s="209"/>
      <c r="D53" s="209"/>
      <c r="F53" s="209" t="s">
        <v>97</v>
      </c>
      <c r="G53" s="209"/>
      <c r="H53" s="209"/>
      <c r="I53" s="209"/>
      <c r="J53" s="209" t="s">
        <v>403</v>
      </c>
      <c r="K53" s="209"/>
      <c r="L53" s="209"/>
      <c r="N53" s="209" t="s">
        <v>404</v>
      </c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C53" s="210">
        <v>17826.939999999999</v>
      </c>
      <c r="AD53" s="210"/>
    </row>
    <row r="54" spans="1:30">
      <c r="C54" s="211" t="s">
        <v>2</v>
      </c>
      <c r="G54" s="211" t="s">
        <v>2</v>
      </c>
      <c r="K54" s="211" t="s">
        <v>2</v>
      </c>
      <c r="O54" s="212" t="s">
        <v>405</v>
      </c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3">
        <v>313.18</v>
      </c>
      <c r="AD54" s="213"/>
    </row>
    <row r="55" spans="1:30">
      <c r="C55" s="211" t="s">
        <v>2</v>
      </c>
      <c r="G55" s="211" t="s">
        <v>2</v>
      </c>
      <c r="K55" s="211" t="s">
        <v>2</v>
      </c>
      <c r="O55" s="212" t="s">
        <v>406</v>
      </c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3">
        <v>17513.759999999998</v>
      </c>
      <c r="AD55" s="213"/>
    </row>
    <row r="56" spans="1:30">
      <c r="B56" s="209" t="s">
        <v>407</v>
      </c>
      <c r="C56" s="209"/>
      <c r="D56" s="209"/>
      <c r="F56" s="209" t="s">
        <v>97</v>
      </c>
      <c r="G56" s="209"/>
      <c r="H56" s="209"/>
      <c r="I56" s="209"/>
      <c r="J56" s="209" t="s">
        <v>408</v>
      </c>
      <c r="K56" s="209"/>
      <c r="L56" s="209"/>
      <c r="N56" s="209" t="s">
        <v>409</v>
      </c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C56" s="210">
        <v>11630.98</v>
      </c>
      <c r="AD56" s="210"/>
    </row>
    <row r="57" spans="1:30">
      <c r="C57" s="211" t="s">
        <v>2</v>
      </c>
      <c r="G57" s="211" t="s">
        <v>2</v>
      </c>
      <c r="K57" s="211" t="s">
        <v>2</v>
      </c>
      <c r="O57" s="212" t="s">
        <v>410</v>
      </c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3">
        <v>1620.9</v>
      </c>
      <c r="AD57" s="213"/>
    </row>
    <row r="58" spans="1:30">
      <c r="C58" s="211" t="s">
        <v>2</v>
      </c>
      <c r="G58" s="211" t="s">
        <v>2</v>
      </c>
      <c r="K58" s="211" t="s">
        <v>2</v>
      </c>
      <c r="O58" s="212" t="s">
        <v>411</v>
      </c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3">
        <v>10010.08</v>
      </c>
      <c r="AD58" s="213"/>
    </row>
    <row r="59" spans="1:30" ht="21.75" customHeight="1"/>
    <row r="60" spans="1:30" ht="12" customHeight="1"/>
    <row r="61" spans="1:30" ht="13.5" customHeight="1">
      <c r="A61" s="214" t="s">
        <v>412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R61" s="215" t="s">
        <v>413</v>
      </c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</row>
    <row r="62" spans="1:30" ht="25.5" customHeight="1">
      <c r="C62" s="203" t="s">
        <v>310</v>
      </c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</row>
    <row r="63" spans="1:30" ht="7.5" customHeight="1"/>
    <row r="64" spans="1:30" ht="18.75" customHeight="1">
      <c r="I64" s="204" t="s">
        <v>311</v>
      </c>
      <c r="J64" s="204"/>
      <c r="K64" s="204"/>
      <c r="L64" s="204"/>
      <c r="M64" s="204"/>
      <c r="N64" s="204"/>
      <c r="O64" s="204"/>
      <c r="P64" s="204"/>
      <c r="S64" s="205" t="s">
        <v>312</v>
      </c>
      <c r="T64" s="205"/>
      <c r="U64" s="205"/>
      <c r="V64" s="205"/>
      <c r="W64" s="205"/>
      <c r="X64" s="205"/>
      <c r="Y64" s="205"/>
    </row>
    <row r="65" spans="1:30" ht="6.75" customHeight="1"/>
    <row r="66" spans="1:30" ht="14.25" customHeight="1">
      <c r="A66" s="206" t="s">
        <v>313</v>
      </c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</row>
    <row r="67" spans="1:30">
      <c r="B67" s="207" t="s">
        <v>314</v>
      </c>
      <c r="C67" s="207"/>
      <c r="D67" s="207"/>
      <c r="F67" s="207" t="s">
        <v>315</v>
      </c>
      <c r="G67" s="207"/>
      <c r="H67" s="207"/>
      <c r="I67" s="207"/>
      <c r="J67" s="207" t="s">
        <v>316</v>
      </c>
      <c r="K67" s="207"/>
      <c r="L67" s="207"/>
      <c r="N67" s="207" t="s">
        <v>317</v>
      </c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C67" s="208" t="s">
        <v>318</v>
      </c>
      <c r="AD67" s="208"/>
    </row>
    <row r="68" spans="1:30">
      <c r="B68" s="209" t="s">
        <v>414</v>
      </c>
      <c r="C68" s="209"/>
      <c r="D68" s="209"/>
      <c r="F68" s="209" t="s">
        <v>97</v>
      </c>
      <c r="G68" s="209"/>
      <c r="H68" s="209"/>
      <c r="I68" s="209"/>
      <c r="J68" s="209" t="s">
        <v>415</v>
      </c>
      <c r="K68" s="209"/>
      <c r="L68" s="209"/>
      <c r="N68" s="209" t="s">
        <v>416</v>
      </c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C68" s="210">
        <v>3400</v>
      </c>
      <c r="AD68" s="210"/>
    </row>
    <row r="69" spans="1:30">
      <c r="C69" s="211" t="s">
        <v>2</v>
      </c>
      <c r="G69" s="211" t="s">
        <v>2</v>
      </c>
      <c r="K69" s="211" t="s">
        <v>2</v>
      </c>
      <c r="O69" s="212" t="s">
        <v>417</v>
      </c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</row>
    <row r="70" spans="1:30">
      <c r="B70" s="209" t="s">
        <v>418</v>
      </c>
      <c r="C70" s="209"/>
      <c r="D70" s="209"/>
      <c r="F70" s="209" t="s">
        <v>97</v>
      </c>
      <c r="G70" s="209"/>
      <c r="H70" s="209"/>
      <c r="I70" s="209"/>
      <c r="J70" s="209" t="s">
        <v>419</v>
      </c>
      <c r="K70" s="209"/>
      <c r="L70" s="209"/>
      <c r="N70" s="209" t="s">
        <v>420</v>
      </c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C70" s="210">
        <v>3156.78</v>
      </c>
      <c r="AD70" s="210"/>
    </row>
    <row r="71" spans="1:30">
      <c r="C71" s="211" t="s">
        <v>2</v>
      </c>
      <c r="G71" s="211" t="s">
        <v>2</v>
      </c>
      <c r="K71" s="211" t="s">
        <v>2</v>
      </c>
      <c r="O71" s="212" t="s">
        <v>421</v>
      </c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3">
        <v>-3437.17</v>
      </c>
      <c r="AD71" s="213"/>
    </row>
    <row r="72" spans="1:30">
      <c r="C72" s="211" t="s">
        <v>2</v>
      </c>
      <c r="G72" s="211" t="s">
        <v>2</v>
      </c>
      <c r="K72" s="211" t="s">
        <v>2</v>
      </c>
      <c r="O72" s="212" t="s">
        <v>422</v>
      </c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3">
        <v>3437.17</v>
      </c>
      <c r="AD72" s="213"/>
    </row>
    <row r="73" spans="1:30">
      <c r="C73" s="211" t="s">
        <v>2</v>
      </c>
      <c r="G73" s="211" t="s">
        <v>2</v>
      </c>
      <c r="K73" s="211" t="s">
        <v>2</v>
      </c>
      <c r="O73" s="212" t="s">
        <v>423</v>
      </c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3">
        <v>-573.08000000000004</v>
      </c>
      <c r="AD73" s="213"/>
    </row>
    <row r="74" spans="1:30">
      <c r="C74" s="211" t="s">
        <v>2</v>
      </c>
      <c r="G74" s="211" t="s">
        <v>2</v>
      </c>
      <c r="K74" s="211" t="s">
        <v>2</v>
      </c>
      <c r="O74" s="212" t="s">
        <v>422</v>
      </c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3">
        <v>2966.1</v>
      </c>
      <c r="AD74" s="213"/>
    </row>
    <row r="75" spans="1:30">
      <c r="C75" s="211" t="s">
        <v>2</v>
      </c>
      <c r="G75" s="211" t="s">
        <v>2</v>
      </c>
      <c r="K75" s="211" t="s">
        <v>2</v>
      </c>
      <c r="O75" s="212" t="s">
        <v>424</v>
      </c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3">
        <v>-1527.69</v>
      </c>
      <c r="AD75" s="213"/>
    </row>
    <row r="76" spans="1:30">
      <c r="C76" s="211" t="s">
        <v>2</v>
      </c>
      <c r="G76" s="211" t="s">
        <v>2</v>
      </c>
      <c r="K76" s="211" t="s">
        <v>2</v>
      </c>
      <c r="O76" s="212" t="s">
        <v>422</v>
      </c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3">
        <v>2291.4499999999998</v>
      </c>
      <c r="AD76" s="213"/>
    </row>
    <row r="77" spans="1:30">
      <c r="B77" s="209" t="s">
        <v>425</v>
      </c>
      <c r="C77" s="209"/>
      <c r="D77" s="209"/>
      <c r="F77" s="209" t="s">
        <v>97</v>
      </c>
      <c r="G77" s="209"/>
      <c r="H77" s="209"/>
      <c r="I77" s="209"/>
      <c r="J77" s="209" t="s">
        <v>426</v>
      </c>
      <c r="K77" s="209"/>
      <c r="L77" s="209"/>
      <c r="N77" s="209" t="s">
        <v>98</v>
      </c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C77" s="210">
        <v>9989.5499999999993</v>
      </c>
      <c r="AD77" s="210"/>
    </row>
    <row r="78" spans="1:30">
      <c r="C78" s="211" t="s">
        <v>2</v>
      </c>
      <c r="G78" s="211" t="s">
        <v>2</v>
      </c>
      <c r="K78" s="211" t="s">
        <v>2</v>
      </c>
      <c r="O78" s="212" t="s">
        <v>427</v>
      </c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3">
        <v>38.11</v>
      </c>
      <c r="AD78" s="213"/>
    </row>
    <row r="79" spans="1:30">
      <c r="C79" s="211" t="s">
        <v>2</v>
      </c>
      <c r="G79" s="211" t="s">
        <v>2</v>
      </c>
      <c r="K79" s="211" t="s">
        <v>2</v>
      </c>
      <c r="O79" s="212" t="s">
        <v>427</v>
      </c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3">
        <v>38.11</v>
      </c>
      <c r="AD79" s="213"/>
    </row>
    <row r="80" spans="1:30">
      <c r="C80" s="211" t="s">
        <v>2</v>
      </c>
      <c r="G80" s="211" t="s">
        <v>2</v>
      </c>
      <c r="K80" s="211" t="s">
        <v>2</v>
      </c>
      <c r="O80" s="212" t="s">
        <v>427</v>
      </c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3">
        <v>38.15</v>
      </c>
      <c r="AD80" s="213"/>
    </row>
    <row r="81" spans="3:30">
      <c r="C81" s="211" t="s">
        <v>2</v>
      </c>
      <c r="G81" s="211" t="s">
        <v>2</v>
      </c>
      <c r="K81" s="211" t="s">
        <v>2</v>
      </c>
      <c r="O81" s="212" t="s">
        <v>427</v>
      </c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3">
        <v>190.55</v>
      </c>
      <c r="AD81" s="213"/>
    </row>
    <row r="82" spans="3:30">
      <c r="C82" s="211" t="s">
        <v>2</v>
      </c>
      <c r="G82" s="211" t="s">
        <v>2</v>
      </c>
      <c r="K82" s="211" t="s">
        <v>2</v>
      </c>
      <c r="O82" s="212" t="s">
        <v>427</v>
      </c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3">
        <v>201.46</v>
      </c>
      <c r="AD82" s="213"/>
    </row>
    <row r="83" spans="3:30">
      <c r="C83" s="211" t="s">
        <v>2</v>
      </c>
      <c r="G83" s="211" t="s">
        <v>2</v>
      </c>
      <c r="K83" s="211" t="s">
        <v>2</v>
      </c>
      <c r="O83" s="212" t="s">
        <v>427</v>
      </c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3">
        <v>201.46</v>
      </c>
      <c r="AD83" s="213"/>
    </row>
    <row r="84" spans="3:30">
      <c r="C84" s="211" t="s">
        <v>2</v>
      </c>
      <c r="G84" s="211" t="s">
        <v>2</v>
      </c>
      <c r="K84" s="211" t="s">
        <v>2</v>
      </c>
      <c r="O84" s="212" t="s">
        <v>427</v>
      </c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3">
        <v>237.36</v>
      </c>
      <c r="AD84" s="213"/>
    </row>
    <row r="85" spans="3:30">
      <c r="C85" s="211" t="s">
        <v>2</v>
      </c>
      <c r="G85" s="211" t="s">
        <v>2</v>
      </c>
      <c r="K85" s="211" t="s">
        <v>2</v>
      </c>
      <c r="O85" s="212" t="s">
        <v>427</v>
      </c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3">
        <v>266.77</v>
      </c>
      <c r="AD85" s="213"/>
    </row>
    <row r="86" spans="3:30">
      <c r="C86" s="211" t="s">
        <v>2</v>
      </c>
      <c r="G86" s="211" t="s">
        <v>2</v>
      </c>
      <c r="K86" s="211" t="s">
        <v>2</v>
      </c>
      <c r="O86" s="212" t="s">
        <v>427</v>
      </c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3">
        <v>269.52</v>
      </c>
      <c r="AD86" s="213"/>
    </row>
    <row r="87" spans="3:30">
      <c r="C87" s="211" t="s">
        <v>2</v>
      </c>
      <c r="G87" s="211" t="s">
        <v>2</v>
      </c>
      <c r="K87" s="211" t="s">
        <v>2</v>
      </c>
      <c r="O87" s="212" t="s">
        <v>427</v>
      </c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3">
        <v>849.6</v>
      </c>
      <c r="AD87" s="213"/>
    </row>
    <row r="88" spans="3:30">
      <c r="C88" s="211" t="s">
        <v>2</v>
      </c>
      <c r="G88" s="211" t="s">
        <v>2</v>
      </c>
      <c r="K88" s="211" t="s">
        <v>2</v>
      </c>
      <c r="O88" s="212" t="s">
        <v>427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3">
        <v>1562.59</v>
      </c>
      <c r="AD88" s="213"/>
    </row>
    <row r="89" spans="3:30">
      <c r="C89" s="211" t="s">
        <v>2</v>
      </c>
      <c r="G89" s="211" t="s">
        <v>2</v>
      </c>
      <c r="K89" s="211" t="s">
        <v>2</v>
      </c>
      <c r="O89" s="212" t="s">
        <v>427</v>
      </c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3">
        <v>38.11</v>
      </c>
      <c r="AD89" s="213"/>
    </row>
    <row r="90" spans="3:30">
      <c r="C90" s="211" t="s">
        <v>2</v>
      </c>
      <c r="G90" s="211" t="s">
        <v>2</v>
      </c>
      <c r="K90" s="211" t="s">
        <v>2</v>
      </c>
      <c r="O90" s="212" t="s">
        <v>427</v>
      </c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3">
        <v>38.11</v>
      </c>
      <c r="AD90" s="213"/>
    </row>
    <row r="91" spans="3:30">
      <c r="C91" s="211" t="s">
        <v>2</v>
      </c>
      <c r="G91" s="211" t="s">
        <v>2</v>
      </c>
      <c r="K91" s="211" t="s">
        <v>2</v>
      </c>
      <c r="O91" s="212" t="s">
        <v>427</v>
      </c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3">
        <v>38.11</v>
      </c>
      <c r="AD91" s="213"/>
    </row>
    <row r="92" spans="3:30">
      <c r="C92" s="211" t="s">
        <v>2</v>
      </c>
      <c r="G92" s="211" t="s">
        <v>2</v>
      </c>
      <c r="K92" s="211" t="s">
        <v>2</v>
      </c>
      <c r="O92" s="212" t="s">
        <v>427</v>
      </c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3">
        <v>76.22</v>
      </c>
      <c r="AD92" s="213"/>
    </row>
    <row r="93" spans="3:30">
      <c r="C93" s="211" t="s">
        <v>2</v>
      </c>
      <c r="G93" s="211" t="s">
        <v>2</v>
      </c>
      <c r="K93" s="211" t="s">
        <v>2</v>
      </c>
      <c r="O93" s="212" t="s">
        <v>427</v>
      </c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3">
        <v>76.22</v>
      </c>
      <c r="AD93" s="213"/>
    </row>
    <row r="94" spans="3:30">
      <c r="C94" s="211" t="s">
        <v>2</v>
      </c>
      <c r="G94" s="211" t="s">
        <v>2</v>
      </c>
      <c r="K94" s="211" t="s">
        <v>2</v>
      </c>
      <c r="O94" s="212" t="s">
        <v>427</v>
      </c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3">
        <v>114.33</v>
      </c>
      <c r="AD94" s="213"/>
    </row>
    <row r="95" spans="3:30">
      <c r="C95" s="211" t="s">
        <v>2</v>
      </c>
      <c r="G95" s="211" t="s">
        <v>2</v>
      </c>
      <c r="K95" s="211" t="s">
        <v>2</v>
      </c>
      <c r="O95" s="212" t="s">
        <v>427</v>
      </c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3">
        <v>125.24</v>
      </c>
      <c r="AD95" s="213"/>
    </row>
    <row r="96" spans="3:30">
      <c r="C96" s="211" t="s">
        <v>2</v>
      </c>
      <c r="G96" s="211" t="s">
        <v>2</v>
      </c>
      <c r="K96" s="211" t="s">
        <v>2</v>
      </c>
      <c r="O96" s="212" t="s">
        <v>427</v>
      </c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3">
        <v>342.99</v>
      </c>
      <c r="AD96" s="213"/>
    </row>
    <row r="97" spans="3:30">
      <c r="C97" s="211" t="s">
        <v>2</v>
      </c>
      <c r="G97" s="211" t="s">
        <v>2</v>
      </c>
      <c r="K97" s="211" t="s">
        <v>2</v>
      </c>
      <c r="O97" s="212" t="s">
        <v>427</v>
      </c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3">
        <v>741.44</v>
      </c>
      <c r="AD97" s="213"/>
    </row>
    <row r="98" spans="3:30">
      <c r="C98" s="211" t="s">
        <v>2</v>
      </c>
      <c r="G98" s="211" t="s">
        <v>2</v>
      </c>
      <c r="K98" s="211" t="s">
        <v>2</v>
      </c>
      <c r="O98" s="212" t="s">
        <v>427</v>
      </c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3">
        <v>38.11</v>
      </c>
      <c r="AD98" s="213"/>
    </row>
    <row r="99" spans="3:30">
      <c r="C99" s="211" t="s">
        <v>2</v>
      </c>
      <c r="G99" s="211" t="s">
        <v>2</v>
      </c>
      <c r="K99" s="211" t="s">
        <v>2</v>
      </c>
      <c r="O99" s="212" t="s">
        <v>427</v>
      </c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3">
        <v>38.11</v>
      </c>
      <c r="AD99" s="213"/>
    </row>
    <row r="100" spans="3:30">
      <c r="C100" s="211" t="s">
        <v>2</v>
      </c>
      <c r="G100" s="211" t="s">
        <v>2</v>
      </c>
      <c r="K100" s="211" t="s">
        <v>2</v>
      </c>
      <c r="O100" s="212" t="s">
        <v>427</v>
      </c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3">
        <v>38.11</v>
      </c>
      <c r="AD100" s="213"/>
    </row>
    <row r="101" spans="3:30">
      <c r="C101" s="211" t="s">
        <v>2</v>
      </c>
      <c r="G101" s="211" t="s">
        <v>2</v>
      </c>
      <c r="K101" s="211" t="s">
        <v>2</v>
      </c>
      <c r="O101" s="212" t="s">
        <v>427</v>
      </c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3">
        <v>71.239999999999995</v>
      </c>
      <c r="AD101" s="213"/>
    </row>
    <row r="102" spans="3:30">
      <c r="C102" s="211" t="s">
        <v>2</v>
      </c>
      <c r="G102" s="211" t="s">
        <v>2</v>
      </c>
      <c r="K102" s="211" t="s">
        <v>2</v>
      </c>
      <c r="O102" s="212" t="s">
        <v>427</v>
      </c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3">
        <v>76.22</v>
      </c>
      <c r="AD102" s="213"/>
    </row>
    <row r="103" spans="3:30">
      <c r="C103" s="211" t="s">
        <v>2</v>
      </c>
      <c r="G103" s="211" t="s">
        <v>2</v>
      </c>
      <c r="K103" s="211" t="s">
        <v>2</v>
      </c>
      <c r="O103" s="212" t="s">
        <v>427</v>
      </c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3">
        <v>125.24</v>
      </c>
      <c r="AD103" s="213"/>
    </row>
    <row r="104" spans="3:30">
      <c r="C104" s="211" t="s">
        <v>2</v>
      </c>
      <c r="G104" s="211" t="s">
        <v>2</v>
      </c>
      <c r="K104" s="211" t="s">
        <v>2</v>
      </c>
      <c r="O104" s="212" t="s">
        <v>427</v>
      </c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3">
        <v>158.37</v>
      </c>
      <c r="AD104" s="213"/>
    </row>
    <row r="105" spans="3:30">
      <c r="C105" s="211" t="s">
        <v>2</v>
      </c>
      <c r="G105" s="211" t="s">
        <v>2</v>
      </c>
      <c r="K105" s="211" t="s">
        <v>2</v>
      </c>
      <c r="O105" s="212" t="s">
        <v>427</v>
      </c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3">
        <v>342.99</v>
      </c>
      <c r="AD105" s="213"/>
    </row>
    <row r="106" spans="3:30">
      <c r="C106" s="211" t="s">
        <v>2</v>
      </c>
      <c r="G106" s="211" t="s">
        <v>2</v>
      </c>
      <c r="K106" s="211" t="s">
        <v>2</v>
      </c>
      <c r="O106" s="212" t="s">
        <v>427</v>
      </c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3">
        <v>392.48</v>
      </c>
      <c r="AD106" s="213"/>
    </row>
    <row r="107" spans="3:30">
      <c r="C107" s="211" t="s">
        <v>2</v>
      </c>
      <c r="G107" s="211" t="s">
        <v>2</v>
      </c>
      <c r="K107" s="211" t="s">
        <v>2</v>
      </c>
      <c r="O107" s="212" t="s">
        <v>427</v>
      </c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3">
        <v>745.17</v>
      </c>
      <c r="AD107" s="213"/>
    </row>
    <row r="108" spans="3:30">
      <c r="C108" s="211" t="s">
        <v>2</v>
      </c>
      <c r="G108" s="211" t="s">
        <v>2</v>
      </c>
      <c r="K108" s="211" t="s">
        <v>2</v>
      </c>
      <c r="O108" s="212" t="s">
        <v>427</v>
      </c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3">
        <v>846.69</v>
      </c>
      <c r="AD108" s="213"/>
    </row>
    <row r="109" spans="3:30">
      <c r="C109" s="211" t="s">
        <v>2</v>
      </c>
      <c r="G109" s="211" t="s">
        <v>2</v>
      </c>
      <c r="K109" s="211" t="s">
        <v>2</v>
      </c>
      <c r="O109" s="212" t="s">
        <v>427</v>
      </c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3">
        <v>76.22</v>
      </c>
      <c r="AD109" s="213"/>
    </row>
    <row r="110" spans="3:30">
      <c r="C110" s="211" t="s">
        <v>2</v>
      </c>
      <c r="G110" s="211" t="s">
        <v>2</v>
      </c>
      <c r="K110" s="211" t="s">
        <v>2</v>
      </c>
      <c r="O110" s="212" t="s">
        <v>427</v>
      </c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3">
        <v>76.22</v>
      </c>
      <c r="AD110" s="213"/>
    </row>
    <row r="111" spans="3:30">
      <c r="C111" s="211" t="s">
        <v>2</v>
      </c>
      <c r="G111" s="211" t="s">
        <v>2</v>
      </c>
      <c r="K111" s="211" t="s">
        <v>2</v>
      </c>
      <c r="O111" s="212" t="s">
        <v>427</v>
      </c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3">
        <v>392.48</v>
      </c>
      <c r="AD111" s="213"/>
    </row>
    <row r="112" spans="3:30">
      <c r="C112" s="211" t="s">
        <v>2</v>
      </c>
      <c r="G112" s="211" t="s">
        <v>2</v>
      </c>
      <c r="K112" s="211" t="s">
        <v>2</v>
      </c>
      <c r="O112" s="212" t="s">
        <v>427</v>
      </c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3">
        <v>392.48</v>
      </c>
      <c r="AD112" s="213"/>
    </row>
    <row r="113" spans="1:30">
      <c r="C113" s="211" t="s">
        <v>2</v>
      </c>
      <c r="G113" s="211" t="s">
        <v>2</v>
      </c>
      <c r="K113" s="211" t="s">
        <v>2</v>
      </c>
      <c r="O113" s="212" t="s">
        <v>427</v>
      </c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3">
        <v>694.97</v>
      </c>
      <c r="AD113" s="213"/>
    </row>
    <row r="114" spans="1:30">
      <c r="B114" s="209" t="s">
        <v>428</v>
      </c>
      <c r="C114" s="209"/>
      <c r="D114" s="209"/>
      <c r="F114" s="209" t="s">
        <v>97</v>
      </c>
      <c r="G114" s="209"/>
      <c r="H114" s="209"/>
      <c r="I114" s="209"/>
      <c r="J114" s="209" t="s">
        <v>429</v>
      </c>
      <c r="K114" s="209"/>
      <c r="L114" s="209"/>
      <c r="N114" s="209" t="s">
        <v>430</v>
      </c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C114" s="210">
        <v>17844</v>
      </c>
      <c r="AD114" s="210"/>
    </row>
    <row r="115" spans="1:30">
      <c r="C115" s="211" t="s">
        <v>2</v>
      </c>
      <c r="G115" s="211" t="s">
        <v>2</v>
      </c>
      <c r="K115" s="211" t="s">
        <v>2</v>
      </c>
      <c r="O115" s="212" t="s">
        <v>431</v>
      </c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</row>
    <row r="116" spans="1:30" ht="68.25" customHeight="1"/>
    <row r="117" spans="1:30" ht="12" customHeight="1"/>
    <row r="118" spans="1:30" ht="13.5" customHeight="1">
      <c r="A118" s="214" t="s">
        <v>412</v>
      </c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R118" s="215" t="s">
        <v>432</v>
      </c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</row>
    <row r="119" spans="1:30" ht="25.5" customHeight="1">
      <c r="C119" s="203" t="s">
        <v>310</v>
      </c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</row>
    <row r="120" spans="1:30" ht="7.5" customHeight="1"/>
    <row r="121" spans="1:30" ht="18.75" customHeight="1">
      <c r="I121" s="204" t="s">
        <v>311</v>
      </c>
      <c r="J121" s="204"/>
      <c r="K121" s="204"/>
      <c r="L121" s="204"/>
      <c r="M121" s="204"/>
      <c r="N121" s="204"/>
      <c r="O121" s="204"/>
      <c r="P121" s="204"/>
      <c r="S121" s="205" t="s">
        <v>312</v>
      </c>
      <c r="T121" s="205"/>
      <c r="U121" s="205"/>
      <c r="V121" s="205"/>
      <c r="W121" s="205"/>
      <c r="X121" s="205"/>
      <c r="Y121" s="205"/>
    </row>
    <row r="122" spans="1:30" ht="6.75" customHeight="1"/>
    <row r="123" spans="1:30" ht="14.25" customHeight="1">
      <c r="A123" s="206" t="s">
        <v>313</v>
      </c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</row>
    <row r="124" spans="1:30">
      <c r="B124" s="207" t="s">
        <v>314</v>
      </c>
      <c r="C124" s="207"/>
      <c r="D124" s="207"/>
      <c r="F124" s="207" t="s">
        <v>315</v>
      </c>
      <c r="G124" s="207"/>
      <c r="H124" s="207"/>
      <c r="I124" s="207"/>
      <c r="J124" s="207" t="s">
        <v>316</v>
      </c>
      <c r="K124" s="207"/>
      <c r="L124" s="207"/>
      <c r="N124" s="207" t="s">
        <v>317</v>
      </c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C124" s="208" t="s">
        <v>318</v>
      </c>
      <c r="AD124" s="208"/>
    </row>
    <row r="125" spans="1:30">
      <c r="B125" s="209" t="s">
        <v>433</v>
      </c>
      <c r="C125" s="209"/>
      <c r="D125" s="209"/>
      <c r="F125" s="209" t="s">
        <v>97</v>
      </c>
      <c r="G125" s="209"/>
      <c r="H125" s="209"/>
      <c r="I125" s="209"/>
      <c r="J125" s="209" t="s">
        <v>434</v>
      </c>
      <c r="K125" s="209"/>
      <c r="L125" s="209"/>
      <c r="N125" s="209" t="s">
        <v>102</v>
      </c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C125" s="210">
        <v>2410.7399999999998</v>
      </c>
      <c r="AD125" s="210"/>
    </row>
    <row r="126" spans="1:30">
      <c r="C126" s="211" t="s">
        <v>2</v>
      </c>
      <c r="G126" s="211" t="s">
        <v>2</v>
      </c>
      <c r="K126" s="211" t="s">
        <v>2</v>
      </c>
      <c r="O126" s="212" t="s">
        <v>435</v>
      </c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3">
        <v>-294.33</v>
      </c>
      <c r="AD126" s="213"/>
    </row>
    <row r="127" spans="1:30">
      <c r="C127" s="211" t="s">
        <v>2</v>
      </c>
      <c r="G127" s="211" t="s">
        <v>2</v>
      </c>
      <c r="K127" s="211" t="s">
        <v>2</v>
      </c>
      <c r="O127" s="212" t="s">
        <v>436</v>
      </c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3">
        <v>173.78</v>
      </c>
      <c r="AD127" s="213"/>
    </row>
    <row r="128" spans="1:30">
      <c r="C128" s="211" t="s">
        <v>2</v>
      </c>
      <c r="G128" s="211" t="s">
        <v>2</v>
      </c>
      <c r="K128" s="211" t="s">
        <v>2</v>
      </c>
      <c r="O128" s="212" t="s">
        <v>436</v>
      </c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3">
        <v>149.84</v>
      </c>
      <c r="AD128" s="213"/>
    </row>
    <row r="129" spans="3:30">
      <c r="C129" s="211" t="s">
        <v>2</v>
      </c>
      <c r="G129" s="211" t="s">
        <v>2</v>
      </c>
      <c r="K129" s="211" t="s">
        <v>2</v>
      </c>
      <c r="O129" s="212" t="s">
        <v>437</v>
      </c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3">
        <v>-87.89</v>
      </c>
      <c r="AD129" s="213"/>
    </row>
    <row r="130" spans="3:30">
      <c r="C130" s="211" t="s">
        <v>2</v>
      </c>
      <c r="G130" s="211" t="s">
        <v>2</v>
      </c>
      <c r="K130" s="211" t="s">
        <v>2</v>
      </c>
      <c r="O130" s="212" t="s">
        <v>438</v>
      </c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3">
        <v>-17.88</v>
      </c>
      <c r="AD130" s="213"/>
    </row>
    <row r="131" spans="3:30">
      <c r="C131" s="211" t="s">
        <v>2</v>
      </c>
      <c r="G131" s="211" t="s">
        <v>2</v>
      </c>
      <c r="K131" s="211" t="s">
        <v>2</v>
      </c>
      <c r="O131" s="212" t="s">
        <v>439</v>
      </c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3">
        <v>-12.41</v>
      </c>
      <c r="AD131" s="213"/>
    </row>
    <row r="132" spans="3:30">
      <c r="C132" s="211" t="s">
        <v>2</v>
      </c>
      <c r="G132" s="211" t="s">
        <v>2</v>
      </c>
      <c r="K132" s="211" t="s">
        <v>2</v>
      </c>
      <c r="O132" s="212" t="s">
        <v>436</v>
      </c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3">
        <v>49.02</v>
      </c>
      <c r="AD132" s="213"/>
    </row>
    <row r="133" spans="3:30">
      <c r="C133" s="211" t="s">
        <v>2</v>
      </c>
      <c r="G133" s="211" t="s">
        <v>2</v>
      </c>
      <c r="K133" s="211" t="s">
        <v>2</v>
      </c>
      <c r="O133" s="212" t="s">
        <v>436</v>
      </c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3">
        <v>149.84</v>
      </c>
      <c r="AD133" s="213"/>
    </row>
    <row r="134" spans="3:30">
      <c r="C134" s="211" t="s">
        <v>2</v>
      </c>
      <c r="G134" s="211" t="s">
        <v>2</v>
      </c>
      <c r="K134" s="211" t="s">
        <v>2</v>
      </c>
      <c r="O134" s="212" t="s">
        <v>436</v>
      </c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3">
        <v>149.84</v>
      </c>
      <c r="AD134" s="213"/>
    </row>
    <row r="135" spans="3:30">
      <c r="C135" s="211" t="s">
        <v>2</v>
      </c>
      <c r="G135" s="211" t="s">
        <v>2</v>
      </c>
      <c r="K135" s="211" t="s">
        <v>2</v>
      </c>
      <c r="O135" s="212" t="s">
        <v>436</v>
      </c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3">
        <v>217.32</v>
      </c>
      <c r="AD135" s="213"/>
    </row>
    <row r="136" spans="3:30">
      <c r="C136" s="211" t="s">
        <v>2</v>
      </c>
      <c r="G136" s="211" t="s">
        <v>2</v>
      </c>
      <c r="K136" s="211" t="s">
        <v>2</v>
      </c>
      <c r="O136" s="212" t="s">
        <v>440</v>
      </c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3">
        <v>-445.99</v>
      </c>
      <c r="AD136" s="213"/>
    </row>
    <row r="137" spans="3:30">
      <c r="C137" s="211" t="s">
        <v>2</v>
      </c>
      <c r="G137" s="211" t="s">
        <v>2</v>
      </c>
      <c r="K137" s="211" t="s">
        <v>2</v>
      </c>
      <c r="O137" s="212" t="s">
        <v>441</v>
      </c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3">
        <v>-87.02</v>
      </c>
      <c r="AD137" s="213"/>
    </row>
    <row r="138" spans="3:30">
      <c r="C138" s="211" t="s">
        <v>2</v>
      </c>
      <c r="G138" s="211" t="s">
        <v>2</v>
      </c>
      <c r="K138" s="211" t="s">
        <v>2</v>
      </c>
      <c r="O138" s="212" t="s">
        <v>436</v>
      </c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3">
        <v>149.84</v>
      </c>
      <c r="AD138" s="213"/>
    </row>
    <row r="139" spans="3:30">
      <c r="C139" s="211" t="s">
        <v>2</v>
      </c>
      <c r="G139" s="211" t="s">
        <v>2</v>
      </c>
      <c r="K139" s="211" t="s">
        <v>2</v>
      </c>
      <c r="O139" s="212" t="s">
        <v>436</v>
      </c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3">
        <v>193.37</v>
      </c>
      <c r="AD139" s="213"/>
    </row>
    <row r="140" spans="3:30">
      <c r="C140" s="211" t="s">
        <v>2</v>
      </c>
      <c r="G140" s="211" t="s">
        <v>2</v>
      </c>
      <c r="K140" s="211" t="s">
        <v>2</v>
      </c>
      <c r="O140" s="212" t="s">
        <v>436</v>
      </c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3">
        <v>217.32</v>
      </c>
      <c r="AD140" s="213"/>
    </row>
    <row r="141" spans="3:30">
      <c r="C141" s="211" t="s">
        <v>2</v>
      </c>
      <c r="G141" s="211" t="s">
        <v>2</v>
      </c>
      <c r="K141" s="211" t="s">
        <v>2</v>
      </c>
      <c r="O141" s="212" t="s">
        <v>436</v>
      </c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3">
        <v>149.84</v>
      </c>
      <c r="AD141" s="213"/>
    </row>
    <row r="142" spans="3:30">
      <c r="C142" s="211" t="s">
        <v>2</v>
      </c>
      <c r="G142" s="211" t="s">
        <v>2</v>
      </c>
      <c r="K142" s="211" t="s">
        <v>2</v>
      </c>
      <c r="O142" s="212" t="s">
        <v>442</v>
      </c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3">
        <v>-157.32</v>
      </c>
      <c r="AD142" s="213"/>
    </row>
    <row r="143" spans="3:30">
      <c r="C143" s="211" t="s">
        <v>2</v>
      </c>
      <c r="G143" s="211" t="s">
        <v>2</v>
      </c>
      <c r="K143" s="211" t="s">
        <v>2</v>
      </c>
      <c r="O143" s="212" t="s">
        <v>436</v>
      </c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3">
        <v>149.84</v>
      </c>
      <c r="AD143" s="213"/>
    </row>
    <row r="144" spans="3:30">
      <c r="C144" s="211" t="s">
        <v>2</v>
      </c>
      <c r="G144" s="211" t="s">
        <v>2</v>
      </c>
      <c r="K144" s="211" t="s">
        <v>2</v>
      </c>
      <c r="O144" s="212" t="s">
        <v>436</v>
      </c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3">
        <v>25.29</v>
      </c>
      <c r="AD144" s="213"/>
    </row>
    <row r="145" spans="2:30">
      <c r="C145" s="211" t="s">
        <v>2</v>
      </c>
      <c r="G145" s="211" t="s">
        <v>2</v>
      </c>
      <c r="K145" s="211" t="s">
        <v>2</v>
      </c>
      <c r="O145" s="212" t="s">
        <v>436</v>
      </c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3">
        <v>250.09</v>
      </c>
      <c r="AD145" s="213"/>
    </row>
    <row r="146" spans="2:30">
      <c r="C146" s="211" t="s">
        <v>2</v>
      </c>
      <c r="G146" s="211" t="s">
        <v>2</v>
      </c>
      <c r="K146" s="211" t="s">
        <v>2</v>
      </c>
      <c r="O146" s="212" t="s">
        <v>436</v>
      </c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3">
        <v>149.84</v>
      </c>
      <c r="AD146" s="213"/>
    </row>
    <row r="147" spans="2:30">
      <c r="C147" s="211" t="s">
        <v>2</v>
      </c>
      <c r="G147" s="211" t="s">
        <v>2</v>
      </c>
      <c r="K147" s="211" t="s">
        <v>2</v>
      </c>
      <c r="O147" s="212" t="s">
        <v>436</v>
      </c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3">
        <v>149.84</v>
      </c>
      <c r="AD147" s="213"/>
    </row>
    <row r="148" spans="2:30">
      <c r="C148" s="211" t="s">
        <v>2</v>
      </c>
      <c r="G148" s="211" t="s">
        <v>2</v>
      </c>
      <c r="K148" s="211" t="s">
        <v>2</v>
      </c>
      <c r="O148" s="212" t="s">
        <v>436</v>
      </c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3">
        <v>217.32</v>
      </c>
      <c r="AD148" s="213"/>
    </row>
    <row r="149" spans="2:30">
      <c r="C149" s="211" t="s">
        <v>2</v>
      </c>
      <c r="G149" s="211" t="s">
        <v>2</v>
      </c>
      <c r="K149" s="211" t="s">
        <v>2</v>
      </c>
      <c r="O149" s="212" t="s">
        <v>436</v>
      </c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3">
        <v>149.84</v>
      </c>
      <c r="AD149" s="213"/>
    </row>
    <row r="150" spans="2:30">
      <c r="C150" s="211" t="s">
        <v>2</v>
      </c>
      <c r="G150" s="211" t="s">
        <v>2</v>
      </c>
      <c r="K150" s="211" t="s">
        <v>2</v>
      </c>
      <c r="O150" s="212" t="s">
        <v>436</v>
      </c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3">
        <v>149.84</v>
      </c>
      <c r="AD150" s="213"/>
    </row>
    <row r="151" spans="2:30">
      <c r="C151" s="211" t="s">
        <v>2</v>
      </c>
      <c r="G151" s="211" t="s">
        <v>2</v>
      </c>
      <c r="K151" s="211" t="s">
        <v>2</v>
      </c>
      <c r="O151" s="212" t="s">
        <v>436</v>
      </c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3">
        <v>154.66999999999999</v>
      </c>
      <c r="AD151" s="213"/>
    </row>
    <row r="152" spans="2:30">
      <c r="C152" s="211" t="s">
        <v>2</v>
      </c>
      <c r="G152" s="211" t="s">
        <v>2</v>
      </c>
      <c r="K152" s="211" t="s">
        <v>2</v>
      </c>
      <c r="O152" s="212" t="s">
        <v>436</v>
      </c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3">
        <v>149.84</v>
      </c>
      <c r="AD152" s="213"/>
    </row>
    <row r="153" spans="2:30">
      <c r="C153" s="211" t="s">
        <v>2</v>
      </c>
      <c r="G153" s="211" t="s">
        <v>2</v>
      </c>
      <c r="K153" s="211" t="s">
        <v>2</v>
      </c>
      <c r="O153" s="212" t="s">
        <v>436</v>
      </c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3">
        <v>217.32</v>
      </c>
      <c r="AD153" s="213"/>
    </row>
    <row r="154" spans="2:30">
      <c r="C154" s="211" t="s">
        <v>2</v>
      </c>
      <c r="G154" s="211" t="s">
        <v>2</v>
      </c>
      <c r="K154" s="211" t="s">
        <v>2</v>
      </c>
      <c r="O154" s="212" t="s">
        <v>436</v>
      </c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3">
        <v>149.84</v>
      </c>
      <c r="AD154" s="213"/>
    </row>
    <row r="155" spans="2:30">
      <c r="B155" s="209" t="s">
        <v>443</v>
      </c>
      <c r="C155" s="209"/>
      <c r="D155" s="209"/>
      <c r="F155" s="209" t="s">
        <v>444</v>
      </c>
      <c r="G155" s="209"/>
      <c r="H155" s="209"/>
      <c r="I155" s="209"/>
      <c r="J155" s="209" t="s">
        <v>445</v>
      </c>
      <c r="K155" s="209"/>
      <c r="L155" s="209"/>
      <c r="N155" s="209" t="s">
        <v>446</v>
      </c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C155" s="210">
        <v>1690</v>
      </c>
      <c r="AD155" s="210"/>
    </row>
    <row r="156" spans="2:30">
      <c r="C156" s="211" t="s">
        <v>2</v>
      </c>
      <c r="G156" s="211" t="s">
        <v>2</v>
      </c>
      <c r="K156" s="211" t="s">
        <v>2</v>
      </c>
      <c r="O156" s="212" t="s">
        <v>447</v>
      </c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3">
        <v>120</v>
      </c>
      <c r="AD156" s="213"/>
    </row>
    <row r="157" spans="2:30">
      <c r="C157" s="211" t="s">
        <v>2</v>
      </c>
      <c r="G157" s="211" t="s">
        <v>2</v>
      </c>
      <c r="K157" s="211" t="s">
        <v>2</v>
      </c>
      <c r="O157" s="212" t="s">
        <v>448</v>
      </c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3">
        <v>420</v>
      </c>
      <c r="AD157" s="213"/>
    </row>
    <row r="158" spans="2:30">
      <c r="C158" s="211" t="s">
        <v>2</v>
      </c>
      <c r="G158" s="211" t="s">
        <v>2</v>
      </c>
      <c r="K158" s="211" t="s">
        <v>2</v>
      </c>
      <c r="O158" s="212" t="s">
        <v>448</v>
      </c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3">
        <v>730</v>
      </c>
      <c r="AD158" s="213"/>
    </row>
    <row r="159" spans="2:30">
      <c r="C159" s="211" t="s">
        <v>2</v>
      </c>
      <c r="G159" s="211" t="s">
        <v>2</v>
      </c>
      <c r="K159" s="211" t="s">
        <v>2</v>
      </c>
      <c r="O159" s="212" t="s">
        <v>449</v>
      </c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3">
        <v>420</v>
      </c>
      <c r="AD159" s="213"/>
    </row>
    <row r="160" spans="2:30">
      <c r="B160" s="209" t="s">
        <v>450</v>
      </c>
      <c r="C160" s="209"/>
      <c r="D160" s="209"/>
      <c r="F160" s="209" t="s">
        <v>451</v>
      </c>
      <c r="G160" s="209"/>
      <c r="H160" s="209"/>
      <c r="I160" s="209"/>
      <c r="J160" s="209" t="s">
        <v>452</v>
      </c>
      <c r="K160" s="209"/>
      <c r="L160" s="209"/>
      <c r="N160" s="209" t="s">
        <v>453</v>
      </c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C160" s="210">
        <v>1152.08</v>
      </c>
      <c r="AD160" s="210"/>
    </row>
    <row r="161" spans="2:30">
      <c r="C161" s="211" t="s">
        <v>2</v>
      </c>
      <c r="G161" s="211" t="s">
        <v>2</v>
      </c>
      <c r="K161" s="211" t="s">
        <v>2</v>
      </c>
      <c r="O161" s="212" t="s">
        <v>454</v>
      </c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</row>
    <row r="162" spans="2:30">
      <c r="B162" s="209" t="s">
        <v>455</v>
      </c>
      <c r="C162" s="209"/>
      <c r="D162" s="209"/>
      <c r="F162" s="209" t="s">
        <v>451</v>
      </c>
      <c r="G162" s="209"/>
      <c r="H162" s="209"/>
      <c r="I162" s="209"/>
      <c r="J162" s="209" t="s">
        <v>456</v>
      </c>
      <c r="K162" s="209"/>
      <c r="L162" s="209"/>
      <c r="N162" s="209" t="s">
        <v>457</v>
      </c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C162" s="210">
        <v>1000</v>
      </c>
      <c r="AD162" s="210"/>
    </row>
    <row r="163" spans="2:30">
      <c r="C163" s="211" t="s">
        <v>2</v>
      </c>
      <c r="G163" s="211" t="s">
        <v>2</v>
      </c>
      <c r="K163" s="211" t="s">
        <v>2</v>
      </c>
      <c r="O163" s="212" t="s">
        <v>458</v>
      </c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</row>
    <row r="164" spans="2:30">
      <c r="B164" s="209" t="s">
        <v>459</v>
      </c>
      <c r="C164" s="209"/>
      <c r="D164" s="209"/>
      <c r="F164" s="209" t="s">
        <v>451</v>
      </c>
      <c r="G164" s="209"/>
      <c r="H164" s="209"/>
      <c r="I164" s="209"/>
      <c r="J164" s="209" t="s">
        <v>460</v>
      </c>
      <c r="K164" s="209"/>
      <c r="L164" s="209"/>
      <c r="N164" s="209" t="s">
        <v>461</v>
      </c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C164" s="210">
        <v>150</v>
      </c>
      <c r="AD164" s="210"/>
    </row>
    <row r="165" spans="2:30">
      <c r="C165" s="211" t="s">
        <v>2</v>
      </c>
      <c r="G165" s="211" t="s">
        <v>2</v>
      </c>
      <c r="K165" s="211" t="s">
        <v>2</v>
      </c>
      <c r="O165" s="212" t="s">
        <v>462</v>
      </c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</row>
    <row r="166" spans="2:30">
      <c r="B166" s="209" t="s">
        <v>463</v>
      </c>
      <c r="C166" s="209"/>
      <c r="D166" s="209"/>
      <c r="F166" s="209" t="s">
        <v>451</v>
      </c>
      <c r="G166" s="209"/>
      <c r="H166" s="209"/>
      <c r="I166" s="209"/>
      <c r="J166" s="209" t="s">
        <v>464</v>
      </c>
      <c r="K166" s="209"/>
      <c r="L166" s="209"/>
      <c r="N166" s="209" t="s">
        <v>465</v>
      </c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C166" s="210">
        <v>440</v>
      </c>
      <c r="AD166" s="210"/>
    </row>
    <row r="167" spans="2:30">
      <c r="C167" s="211" t="s">
        <v>2</v>
      </c>
      <c r="G167" s="211" t="s">
        <v>2</v>
      </c>
      <c r="K167" s="211" t="s">
        <v>2</v>
      </c>
      <c r="O167" s="212" t="s">
        <v>466</v>
      </c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</row>
    <row r="168" spans="2:30">
      <c r="B168" s="209" t="s">
        <v>467</v>
      </c>
      <c r="C168" s="209"/>
      <c r="D168" s="209"/>
      <c r="F168" s="209" t="s">
        <v>451</v>
      </c>
      <c r="G168" s="209"/>
      <c r="H168" s="209"/>
      <c r="I168" s="209"/>
      <c r="J168" s="209" t="s">
        <v>468</v>
      </c>
      <c r="K168" s="209"/>
      <c r="L168" s="209"/>
      <c r="N168" s="209" t="s">
        <v>469</v>
      </c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C168" s="210">
        <v>16.5</v>
      </c>
      <c r="AD168" s="210"/>
    </row>
    <row r="169" spans="2:30">
      <c r="C169" s="211" t="s">
        <v>2</v>
      </c>
      <c r="G169" s="211" t="s">
        <v>2</v>
      </c>
      <c r="K169" s="211" t="s">
        <v>2</v>
      </c>
      <c r="O169" s="212" t="s">
        <v>470</v>
      </c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</row>
    <row r="170" spans="2:30">
      <c r="B170" s="209" t="s">
        <v>471</v>
      </c>
      <c r="C170" s="209"/>
      <c r="D170" s="209"/>
      <c r="F170" s="209" t="s">
        <v>451</v>
      </c>
      <c r="G170" s="209"/>
      <c r="H170" s="209"/>
      <c r="I170" s="209"/>
      <c r="J170" s="209" t="s">
        <v>472</v>
      </c>
      <c r="K170" s="209"/>
      <c r="L170" s="209"/>
      <c r="N170" s="209" t="s">
        <v>473</v>
      </c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C170" s="210">
        <v>700</v>
      </c>
      <c r="AD170" s="210"/>
    </row>
    <row r="171" spans="2:30">
      <c r="C171" s="211" t="s">
        <v>2</v>
      </c>
      <c r="G171" s="211" t="s">
        <v>2</v>
      </c>
      <c r="K171" s="211" t="s">
        <v>2</v>
      </c>
      <c r="O171" s="212" t="s">
        <v>474</v>
      </c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</row>
    <row r="172" spans="2:30">
      <c r="B172" s="209" t="s">
        <v>475</v>
      </c>
      <c r="C172" s="209"/>
      <c r="D172" s="209"/>
      <c r="F172" s="209" t="s">
        <v>451</v>
      </c>
      <c r="G172" s="209"/>
      <c r="H172" s="209"/>
      <c r="I172" s="209"/>
      <c r="J172" s="209" t="s">
        <v>324</v>
      </c>
      <c r="K172" s="209"/>
      <c r="L172" s="209"/>
      <c r="N172" s="209" t="s">
        <v>325</v>
      </c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C172" s="210">
        <v>430.02</v>
      </c>
      <c r="AD172" s="210"/>
    </row>
    <row r="173" spans="2:30">
      <c r="C173" s="211" t="s">
        <v>2</v>
      </c>
      <c r="G173" s="211" t="s">
        <v>2</v>
      </c>
      <c r="K173" s="211" t="s">
        <v>2</v>
      </c>
      <c r="O173" s="212" t="s">
        <v>476</v>
      </c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3">
        <v>128.97</v>
      </c>
      <c r="AD173" s="213"/>
    </row>
    <row r="174" spans="2:30">
      <c r="C174" s="211" t="s">
        <v>2</v>
      </c>
      <c r="G174" s="211" t="s">
        <v>2</v>
      </c>
      <c r="K174" s="211" t="s">
        <v>2</v>
      </c>
      <c r="O174" s="212" t="s">
        <v>477</v>
      </c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3">
        <v>129.09</v>
      </c>
      <c r="AD174" s="213"/>
    </row>
    <row r="175" spans="2:30">
      <c r="C175" s="211" t="s">
        <v>2</v>
      </c>
      <c r="G175" s="211" t="s">
        <v>2</v>
      </c>
      <c r="K175" s="211" t="s">
        <v>2</v>
      </c>
      <c r="O175" s="212" t="s">
        <v>476</v>
      </c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3">
        <v>171.96</v>
      </c>
      <c r="AD175" s="213"/>
    </row>
    <row r="176" spans="2:30">
      <c r="B176" s="209" t="s">
        <v>478</v>
      </c>
      <c r="C176" s="209"/>
      <c r="D176" s="209"/>
      <c r="F176" s="209" t="s">
        <v>451</v>
      </c>
      <c r="G176" s="209"/>
      <c r="H176" s="209"/>
      <c r="I176" s="209"/>
      <c r="J176" s="209" t="s">
        <v>479</v>
      </c>
      <c r="K176" s="209"/>
      <c r="L176" s="209"/>
      <c r="N176" s="209" t="s">
        <v>480</v>
      </c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C176" s="210">
        <v>10.98</v>
      </c>
      <c r="AD176" s="210"/>
    </row>
    <row r="177" spans="1:30">
      <c r="C177" s="211" t="s">
        <v>2</v>
      </c>
      <c r="G177" s="211" t="s">
        <v>2</v>
      </c>
      <c r="K177" s="211" t="s">
        <v>2</v>
      </c>
      <c r="O177" s="212" t="s">
        <v>366</v>
      </c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</row>
    <row r="178" spans="1:30" ht="10.5" customHeight="1"/>
    <row r="179" spans="1:30" ht="12" customHeight="1"/>
    <row r="180" spans="1:30" ht="13.5" customHeight="1">
      <c r="A180" s="214" t="s">
        <v>412</v>
      </c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R180" s="215" t="s">
        <v>481</v>
      </c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</row>
    <row r="181" spans="1:30" ht="25.5" customHeight="1">
      <c r="C181" s="203" t="s">
        <v>310</v>
      </c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</row>
    <row r="182" spans="1:30" ht="7.5" customHeight="1"/>
    <row r="183" spans="1:30" ht="18.75" customHeight="1">
      <c r="I183" s="204" t="s">
        <v>311</v>
      </c>
      <c r="J183" s="204"/>
      <c r="K183" s="204"/>
      <c r="L183" s="204"/>
      <c r="M183" s="204"/>
      <c r="N183" s="204"/>
      <c r="O183" s="204"/>
      <c r="P183" s="204"/>
      <c r="S183" s="205" t="s">
        <v>312</v>
      </c>
      <c r="T183" s="205"/>
      <c r="U183" s="205"/>
      <c r="V183" s="205"/>
      <c r="W183" s="205"/>
      <c r="X183" s="205"/>
      <c r="Y183" s="205"/>
    </row>
    <row r="184" spans="1:30" ht="6.75" customHeight="1"/>
    <row r="185" spans="1:30" ht="14.25" customHeight="1">
      <c r="A185" s="206" t="s">
        <v>313</v>
      </c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</row>
    <row r="186" spans="1:30">
      <c r="B186" s="207" t="s">
        <v>314</v>
      </c>
      <c r="C186" s="207"/>
      <c r="D186" s="207"/>
      <c r="F186" s="207" t="s">
        <v>315</v>
      </c>
      <c r="G186" s="207"/>
      <c r="H186" s="207"/>
      <c r="I186" s="207"/>
      <c r="J186" s="207" t="s">
        <v>316</v>
      </c>
      <c r="K186" s="207"/>
      <c r="L186" s="207"/>
      <c r="N186" s="207" t="s">
        <v>317</v>
      </c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C186" s="208" t="s">
        <v>318</v>
      </c>
      <c r="AD186" s="208"/>
    </row>
    <row r="187" spans="1:30">
      <c r="B187" s="209" t="s">
        <v>482</v>
      </c>
      <c r="C187" s="209"/>
      <c r="D187" s="209"/>
      <c r="F187" s="209" t="s">
        <v>451</v>
      </c>
      <c r="G187" s="209"/>
      <c r="H187" s="209"/>
      <c r="I187" s="209"/>
      <c r="J187" s="209" t="s">
        <v>483</v>
      </c>
      <c r="K187" s="209"/>
      <c r="L187" s="209"/>
      <c r="N187" s="209" t="s">
        <v>484</v>
      </c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C187" s="210">
        <v>1104</v>
      </c>
      <c r="AD187" s="210"/>
    </row>
    <row r="188" spans="1:30">
      <c r="C188" s="211" t="s">
        <v>2</v>
      </c>
      <c r="G188" s="211" t="s">
        <v>2</v>
      </c>
      <c r="K188" s="211" t="s">
        <v>2</v>
      </c>
      <c r="O188" s="212" t="s">
        <v>485</v>
      </c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</row>
    <row r="189" spans="1:30">
      <c r="B189" s="209" t="s">
        <v>486</v>
      </c>
      <c r="C189" s="209"/>
      <c r="D189" s="209"/>
      <c r="F189" s="209" t="s">
        <v>451</v>
      </c>
      <c r="G189" s="209"/>
      <c r="H189" s="209"/>
      <c r="I189" s="209"/>
      <c r="J189" s="209" t="s">
        <v>342</v>
      </c>
      <c r="K189" s="209"/>
      <c r="L189" s="209"/>
      <c r="N189" s="209" t="s">
        <v>343</v>
      </c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C189" s="210">
        <v>206.62</v>
      </c>
      <c r="AD189" s="210"/>
    </row>
    <row r="190" spans="1:30">
      <c r="C190" s="211" t="s">
        <v>2</v>
      </c>
      <c r="G190" s="211" t="s">
        <v>2</v>
      </c>
      <c r="K190" s="211" t="s">
        <v>2</v>
      </c>
      <c r="O190" s="212" t="s">
        <v>487</v>
      </c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3">
        <v>115.5</v>
      </c>
      <c r="AD190" s="213"/>
    </row>
    <row r="191" spans="1:30">
      <c r="C191" s="211" t="s">
        <v>2</v>
      </c>
      <c r="G191" s="211" t="s">
        <v>2</v>
      </c>
      <c r="K191" s="211" t="s">
        <v>2</v>
      </c>
      <c r="O191" s="212" t="s">
        <v>488</v>
      </c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3">
        <v>91.12</v>
      </c>
      <c r="AD191" s="213"/>
    </row>
    <row r="192" spans="1:30">
      <c r="B192" s="209" t="s">
        <v>489</v>
      </c>
      <c r="C192" s="209"/>
      <c r="D192" s="209"/>
      <c r="F192" s="209" t="s">
        <v>451</v>
      </c>
      <c r="G192" s="209"/>
      <c r="H192" s="209"/>
      <c r="I192" s="209"/>
      <c r="J192" s="209" t="s">
        <v>346</v>
      </c>
      <c r="K192" s="209"/>
      <c r="L192" s="209"/>
      <c r="N192" s="209" t="s">
        <v>347</v>
      </c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C192" s="210">
        <v>29</v>
      </c>
      <c r="AD192" s="210"/>
    </row>
    <row r="193" spans="2:30">
      <c r="C193" s="211" t="s">
        <v>2</v>
      </c>
      <c r="G193" s="211" t="s">
        <v>2</v>
      </c>
      <c r="K193" s="211" t="s">
        <v>2</v>
      </c>
      <c r="O193" s="212" t="s">
        <v>490</v>
      </c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</row>
    <row r="194" spans="2:30">
      <c r="B194" s="209" t="s">
        <v>491</v>
      </c>
      <c r="C194" s="209"/>
      <c r="D194" s="209"/>
      <c r="F194" s="209" t="s">
        <v>451</v>
      </c>
      <c r="G194" s="209"/>
      <c r="H194" s="209"/>
      <c r="I194" s="209"/>
      <c r="J194" s="209" t="s">
        <v>492</v>
      </c>
      <c r="K194" s="209"/>
      <c r="L194" s="209"/>
      <c r="N194" s="209" t="s">
        <v>493</v>
      </c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C194" s="210">
        <v>440</v>
      </c>
      <c r="AD194" s="210"/>
    </row>
    <row r="195" spans="2:30">
      <c r="C195" s="211" t="s">
        <v>2</v>
      </c>
      <c r="G195" s="211" t="s">
        <v>2</v>
      </c>
      <c r="K195" s="211" t="s">
        <v>2</v>
      </c>
      <c r="O195" s="212" t="s">
        <v>494</v>
      </c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</row>
    <row r="196" spans="2:30">
      <c r="B196" s="209" t="s">
        <v>495</v>
      </c>
      <c r="C196" s="209"/>
      <c r="D196" s="209"/>
      <c r="F196" s="209" t="s">
        <v>451</v>
      </c>
      <c r="G196" s="209"/>
      <c r="H196" s="209"/>
      <c r="I196" s="209"/>
      <c r="J196" s="209" t="s">
        <v>496</v>
      </c>
      <c r="K196" s="209"/>
      <c r="L196" s="209"/>
      <c r="N196" s="209" t="s">
        <v>497</v>
      </c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C196" s="210">
        <v>3500</v>
      </c>
      <c r="AD196" s="210"/>
    </row>
    <row r="197" spans="2:30">
      <c r="C197" s="211" t="s">
        <v>2</v>
      </c>
      <c r="G197" s="211" t="s">
        <v>2</v>
      </c>
      <c r="K197" s="211" t="s">
        <v>2</v>
      </c>
      <c r="O197" s="212" t="s">
        <v>498</v>
      </c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</row>
    <row r="198" spans="2:30">
      <c r="B198" s="209" t="s">
        <v>499</v>
      </c>
      <c r="C198" s="209"/>
      <c r="D198" s="209"/>
      <c r="F198" s="209" t="s">
        <v>451</v>
      </c>
      <c r="G198" s="209"/>
      <c r="H198" s="209"/>
      <c r="I198" s="209"/>
      <c r="J198" s="209" t="s">
        <v>500</v>
      </c>
      <c r="K198" s="209"/>
      <c r="L198" s="209"/>
      <c r="N198" s="209" t="s">
        <v>501</v>
      </c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C198" s="210">
        <v>1479.38</v>
      </c>
      <c r="AD198" s="210"/>
    </row>
    <row r="199" spans="2:30">
      <c r="C199" s="211" t="s">
        <v>2</v>
      </c>
      <c r="G199" s="211" t="s">
        <v>2</v>
      </c>
      <c r="K199" s="211" t="s">
        <v>2</v>
      </c>
      <c r="O199" s="212" t="s">
        <v>502</v>
      </c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</row>
    <row r="200" spans="2:30">
      <c r="B200" s="209" t="s">
        <v>503</v>
      </c>
      <c r="C200" s="209"/>
      <c r="D200" s="209"/>
      <c r="F200" s="209" t="s">
        <v>451</v>
      </c>
      <c r="G200" s="209"/>
      <c r="H200" s="209"/>
      <c r="I200" s="209"/>
      <c r="J200" s="209" t="s">
        <v>504</v>
      </c>
      <c r="K200" s="209"/>
      <c r="L200" s="209"/>
      <c r="N200" s="209" t="s">
        <v>505</v>
      </c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C200" s="210">
        <v>1000</v>
      </c>
      <c r="AD200" s="210"/>
    </row>
    <row r="201" spans="2:30">
      <c r="C201" s="211" t="s">
        <v>2</v>
      </c>
      <c r="G201" s="211" t="s">
        <v>2</v>
      </c>
      <c r="K201" s="211" t="s">
        <v>2</v>
      </c>
      <c r="O201" s="212" t="s">
        <v>506</v>
      </c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</row>
    <row r="202" spans="2:30">
      <c r="B202" s="209" t="s">
        <v>507</v>
      </c>
      <c r="C202" s="209"/>
      <c r="D202" s="209"/>
      <c r="F202" s="209" t="s">
        <v>451</v>
      </c>
      <c r="G202" s="209"/>
      <c r="H202" s="209"/>
      <c r="I202" s="209"/>
      <c r="J202" s="209" t="s">
        <v>508</v>
      </c>
      <c r="K202" s="209"/>
      <c r="L202" s="209"/>
      <c r="N202" s="209" t="s">
        <v>509</v>
      </c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C202" s="210">
        <v>440</v>
      </c>
      <c r="AD202" s="210"/>
    </row>
    <row r="203" spans="2:30">
      <c r="C203" s="211" t="s">
        <v>2</v>
      </c>
      <c r="G203" s="211" t="s">
        <v>2</v>
      </c>
      <c r="K203" s="211" t="s">
        <v>2</v>
      </c>
      <c r="O203" s="212" t="s">
        <v>510</v>
      </c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</row>
    <row r="204" spans="2:30">
      <c r="B204" s="209" t="s">
        <v>511</v>
      </c>
      <c r="C204" s="209"/>
      <c r="D204" s="209"/>
      <c r="F204" s="209" t="s">
        <v>451</v>
      </c>
      <c r="G204" s="209"/>
      <c r="H204" s="209"/>
      <c r="I204" s="209"/>
      <c r="J204" s="209" t="s">
        <v>512</v>
      </c>
      <c r="K204" s="209"/>
      <c r="L204" s="209"/>
      <c r="N204" s="209" t="s">
        <v>513</v>
      </c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C204" s="210">
        <v>156</v>
      </c>
      <c r="AD204" s="210"/>
    </row>
    <row r="205" spans="2:30">
      <c r="C205" s="211" t="s">
        <v>2</v>
      </c>
      <c r="G205" s="211" t="s">
        <v>2</v>
      </c>
      <c r="K205" s="211" t="s">
        <v>2</v>
      </c>
      <c r="O205" s="212" t="s">
        <v>514</v>
      </c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</row>
    <row r="206" spans="2:30">
      <c r="B206" s="209" t="s">
        <v>515</v>
      </c>
      <c r="C206" s="209"/>
      <c r="D206" s="209"/>
      <c r="F206" s="209" t="s">
        <v>451</v>
      </c>
      <c r="G206" s="209"/>
      <c r="H206" s="209"/>
      <c r="I206" s="209"/>
      <c r="J206" s="209" t="s">
        <v>516</v>
      </c>
      <c r="K206" s="209"/>
      <c r="L206" s="209"/>
      <c r="N206" s="209" t="s">
        <v>517</v>
      </c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C206" s="210">
        <v>295</v>
      </c>
      <c r="AD206" s="210"/>
    </row>
    <row r="207" spans="2:30">
      <c r="C207" s="211" t="s">
        <v>2</v>
      </c>
      <c r="G207" s="211" t="s">
        <v>2</v>
      </c>
      <c r="K207" s="211" t="s">
        <v>2</v>
      </c>
      <c r="O207" s="212" t="s">
        <v>518</v>
      </c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  <c r="AB207" s="212"/>
    </row>
    <row r="208" spans="2:30">
      <c r="B208" s="209" t="s">
        <v>519</v>
      </c>
      <c r="C208" s="209"/>
      <c r="D208" s="209"/>
      <c r="F208" s="209" t="s">
        <v>451</v>
      </c>
      <c r="G208" s="209"/>
      <c r="H208" s="209"/>
      <c r="I208" s="209"/>
      <c r="J208" s="209" t="s">
        <v>520</v>
      </c>
      <c r="K208" s="209"/>
      <c r="L208" s="209"/>
      <c r="N208" s="209" t="s">
        <v>521</v>
      </c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C208" s="210">
        <v>4190</v>
      </c>
      <c r="AD208" s="210"/>
    </row>
    <row r="209" spans="2:30">
      <c r="C209" s="211" t="s">
        <v>2</v>
      </c>
      <c r="G209" s="211" t="s">
        <v>2</v>
      </c>
      <c r="K209" s="211" t="s">
        <v>2</v>
      </c>
      <c r="O209" s="212" t="s">
        <v>522</v>
      </c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</row>
    <row r="210" spans="2:30">
      <c r="B210" s="209" t="s">
        <v>523</v>
      </c>
      <c r="C210" s="209"/>
      <c r="D210" s="209"/>
      <c r="F210" s="209" t="s">
        <v>451</v>
      </c>
      <c r="G210" s="209"/>
      <c r="H210" s="209"/>
      <c r="I210" s="209"/>
      <c r="J210" s="209" t="s">
        <v>524</v>
      </c>
      <c r="K210" s="209"/>
      <c r="L210" s="209"/>
      <c r="N210" s="209" t="s">
        <v>525</v>
      </c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C210" s="210">
        <v>250</v>
      </c>
      <c r="AD210" s="210"/>
    </row>
    <row r="211" spans="2:30">
      <c r="C211" s="211" t="s">
        <v>2</v>
      </c>
      <c r="G211" s="211" t="s">
        <v>2</v>
      </c>
      <c r="K211" s="211" t="s">
        <v>2</v>
      </c>
      <c r="O211" s="212" t="s">
        <v>526</v>
      </c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  <c r="AA211" s="212"/>
      <c r="AB211" s="212"/>
    </row>
    <row r="212" spans="2:30">
      <c r="B212" s="209" t="s">
        <v>527</v>
      </c>
      <c r="C212" s="209"/>
      <c r="D212" s="209"/>
      <c r="F212" s="209" t="s">
        <v>451</v>
      </c>
      <c r="G212" s="209"/>
      <c r="H212" s="209"/>
      <c r="I212" s="209"/>
      <c r="J212" s="209" t="s">
        <v>360</v>
      </c>
      <c r="K212" s="209"/>
      <c r="L212" s="209"/>
      <c r="N212" s="209" t="s">
        <v>361</v>
      </c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C212" s="210">
        <v>92</v>
      </c>
      <c r="AD212" s="210"/>
    </row>
    <row r="213" spans="2:30">
      <c r="C213" s="211" t="s">
        <v>2</v>
      </c>
      <c r="G213" s="211" t="s">
        <v>2</v>
      </c>
      <c r="K213" s="211" t="s">
        <v>2</v>
      </c>
      <c r="O213" s="212" t="s">
        <v>528</v>
      </c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3">
        <v>46</v>
      </c>
      <c r="AD213" s="213"/>
    </row>
    <row r="214" spans="2:30">
      <c r="C214" s="211" t="s">
        <v>2</v>
      </c>
      <c r="G214" s="211" t="s">
        <v>2</v>
      </c>
      <c r="K214" s="211" t="s">
        <v>2</v>
      </c>
      <c r="O214" s="212" t="s">
        <v>529</v>
      </c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3">
        <v>46</v>
      </c>
      <c r="AD214" s="213"/>
    </row>
    <row r="215" spans="2:30">
      <c r="B215" s="209" t="s">
        <v>530</v>
      </c>
      <c r="C215" s="209"/>
      <c r="D215" s="209"/>
      <c r="F215" s="209" t="s">
        <v>451</v>
      </c>
      <c r="G215" s="209"/>
      <c r="H215" s="209"/>
      <c r="I215" s="209"/>
      <c r="J215" s="209" t="s">
        <v>531</v>
      </c>
      <c r="K215" s="209"/>
      <c r="L215" s="209"/>
      <c r="N215" s="209" t="s">
        <v>532</v>
      </c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C215" s="210">
        <v>4950</v>
      </c>
      <c r="AD215" s="210"/>
    </row>
    <row r="216" spans="2:30">
      <c r="C216" s="211" t="s">
        <v>2</v>
      </c>
      <c r="G216" s="211" t="s">
        <v>2</v>
      </c>
      <c r="K216" s="211" t="s">
        <v>2</v>
      </c>
      <c r="O216" s="212" t="s">
        <v>533</v>
      </c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</row>
    <row r="217" spans="2:30">
      <c r="B217" s="209" t="s">
        <v>534</v>
      </c>
      <c r="C217" s="209"/>
      <c r="D217" s="209"/>
      <c r="F217" s="209" t="s">
        <v>451</v>
      </c>
      <c r="G217" s="209"/>
      <c r="H217" s="209"/>
      <c r="I217" s="209"/>
      <c r="J217" s="209" t="s">
        <v>535</v>
      </c>
      <c r="K217" s="209"/>
      <c r="L217" s="209"/>
      <c r="N217" s="209" t="s">
        <v>536</v>
      </c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C217" s="210">
        <v>500</v>
      </c>
      <c r="AD217" s="210"/>
    </row>
    <row r="218" spans="2:30">
      <c r="C218" s="211" t="s">
        <v>2</v>
      </c>
      <c r="G218" s="211" t="s">
        <v>2</v>
      </c>
      <c r="K218" s="211" t="s">
        <v>2</v>
      </c>
      <c r="O218" s="212" t="s">
        <v>537</v>
      </c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</row>
    <row r="219" spans="2:30">
      <c r="B219" s="209" t="s">
        <v>538</v>
      </c>
      <c r="C219" s="209"/>
      <c r="D219" s="209"/>
      <c r="F219" s="209" t="s">
        <v>451</v>
      </c>
      <c r="G219" s="209"/>
      <c r="H219" s="209"/>
      <c r="I219" s="209"/>
      <c r="J219" s="209" t="s">
        <v>539</v>
      </c>
      <c r="K219" s="209"/>
      <c r="L219" s="209"/>
      <c r="N219" s="209" t="s">
        <v>540</v>
      </c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C219" s="210">
        <v>2310</v>
      </c>
      <c r="AD219" s="210"/>
    </row>
    <row r="220" spans="2:30">
      <c r="C220" s="211" t="s">
        <v>2</v>
      </c>
      <c r="G220" s="211" t="s">
        <v>2</v>
      </c>
      <c r="K220" s="211" t="s">
        <v>2</v>
      </c>
      <c r="O220" s="212" t="s">
        <v>541</v>
      </c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3">
        <v>1890</v>
      </c>
      <c r="AD220" s="213"/>
    </row>
    <row r="221" spans="2:30">
      <c r="C221" s="211" t="s">
        <v>2</v>
      </c>
      <c r="G221" s="211" t="s">
        <v>2</v>
      </c>
      <c r="K221" s="211" t="s">
        <v>2</v>
      </c>
      <c r="O221" s="212" t="s">
        <v>542</v>
      </c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3">
        <v>420</v>
      </c>
      <c r="AD221" s="213"/>
    </row>
    <row r="222" spans="2:30">
      <c r="B222" s="209" t="s">
        <v>543</v>
      </c>
      <c r="C222" s="209"/>
      <c r="D222" s="209"/>
      <c r="F222" s="209" t="s">
        <v>451</v>
      </c>
      <c r="G222" s="209"/>
      <c r="H222" s="209"/>
      <c r="I222" s="209"/>
      <c r="J222" s="209" t="s">
        <v>544</v>
      </c>
      <c r="K222" s="209"/>
      <c r="L222" s="209"/>
      <c r="N222" s="209" t="s">
        <v>545</v>
      </c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C222" s="210">
        <v>17.850000000000001</v>
      </c>
      <c r="AD222" s="210"/>
    </row>
    <row r="223" spans="2:30">
      <c r="C223" s="211" t="s">
        <v>2</v>
      </c>
      <c r="G223" s="211" t="s">
        <v>2</v>
      </c>
      <c r="K223" s="211" t="s">
        <v>2</v>
      </c>
      <c r="O223" s="212" t="s">
        <v>546</v>
      </c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  <c r="AA223" s="212"/>
      <c r="AB223" s="212"/>
    </row>
    <row r="224" spans="2:30">
      <c r="B224" s="209" t="s">
        <v>547</v>
      </c>
      <c r="C224" s="209"/>
      <c r="D224" s="209"/>
      <c r="F224" s="209" t="s">
        <v>451</v>
      </c>
      <c r="G224" s="209"/>
      <c r="H224" s="209"/>
      <c r="I224" s="209"/>
      <c r="J224" s="209" t="s">
        <v>548</v>
      </c>
      <c r="K224" s="209"/>
      <c r="L224" s="209"/>
      <c r="N224" s="209" t="s">
        <v>549</v>
      </c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C224" s="210">
        <v>2220</v>
      </c>
      <c r="AD224" s="210"/>
    </row>
    <row r="225" spans="2:30">
      <c r="C225" s="211" t="s">
        <v>2</v>
      </c>
      <c r="G225" s="211" t="s">
        <v>2</v>
      </c>
      <c r="K225" s="211" t="s">
        <v>2</v>
      </c>
      <c r="O225" s="212" t="s">
        <v>550</v>
      </c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  <c r="AA225" s="212"/>
      <c r="AB225" s="212"/>
    </row>
    <row r="226" spans="2:30">
      <c r="B226" s="209" t="s">
        <v>551</v>
      </c>
      <c r="C226" s="209"/>
      <c r="D226" s="209"/>
      <c r="F226" s="209" t="s">
        <v>451</v>
      </c>
      <c r="G226" s="209"/>
      <c r="H226" s="209"/>
      <c r="I226" s="209"/>
      <c r="J226" s="209" t="s">
        <v>552</v>
      </c>
      <c r="K226" s="209"/>
      <c r="L226" s="209"/>
      <c r="N226" s="209" t="s">
        <v>553</v>
      </c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C226" s="210">
        <v>2500</v>
      </c>
      <c r="AD226" s="210"/>
    </row>
    <row r="227" spans="2:30">
      <c r="C227" s="211" t="s">
        <v>2</v>
      </c>
      <c r="G227" s="211" t="s">
        <v>2</v>
      </c>
      <c r="K227" s="211" t="s">
        <v>2</v>
      </c>
      <c r="O227" s="212" t="s">
        <v>554</v>
      </c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  <c r="AA227" s="212"/>
      <c r="AB227" s="212"/>
    </row>
    <row r="228" spans="2:30">
      <c r="B228" s="209" t="s">
        <v>555</v>
      </c>
      <c r="C228" s="209"/>
      <c r="D228" s="209"/>
      <c r="F228" s="209" t="s">
        <v>451</v>
      </c>
      <c r="G228" s="209"/>
      <c r="H228" s="209"/>
      <c r="I228" s="209"/>
      <c r="J228" s="209" t="s">
        <v>556</v>
      </c>
      <c r="K228" s="209"/>
      <c r="L228" s="209"/>
      <c r="N228" s="209" t="s">
        <v>557</v>
      </c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C228" s="210">
        <v>36332</v>
      </c>
      <c r="AD228" s="210"/>
    </row>
    <row r="229" spans="2:30">
      <c r="C229" s="211" t="s">
        <v>2</v>
      </c>
      <c r="G229" s="211" t="s">
        <v>2</v>
      </c>
      <c r="K229" s="211" t="s">
        <v>2</v>
      </c>
      <c r="O229" s="212" t="s">
        <v>558</v>
      </c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3">
        <v>3069.48</v>
      </c>
      <c r="AD229" s="213"/>
    </row>
    <row r="230" spans="2:30">
      <c r="C230" s="211" t="s">
        <v>2</v>
      </c>
      <c r="G230" s="211" t="s">
        <v>2</v>
      </c>
      <c r="K230" s="211" t="s">
        <v>2</v>
      </c>
      <c r="O230" s="212" t="s">
        <v>559</v>
      </c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  <c r="AA230" s="212"/>
      <c r="AB230" s="212"/>
      <c r="AC230" s="213">
        <v>25650.52</v>
      </c>
      <c r="AD230" s="213"/>
    </row>
    <row r="231" spans="2:30">
      <c r="C231" s="211" t="s">
        <v>2</v>
      </c>
      <c r="G231" s="211" t="s">
        <v>2</v>
      </c>
      <c r="K231" s="211" t="s">
        <v>2</v>
      </c>
      <c r="O231" s="212" t="s">
        <v>560</v>
      </c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  <c r="AA231" s="212"/>
      <c r="AB231" s="212"/>
      <c r="AC231" s="213">
        <v>552.29999999999995</v>
      </c>
      <c r="AD231" s="213"/>
    </row>
    <row r="232" spans="2:30">
      <c r="C232" s="211" t="s">
        <v>2</v>
      </c>
      <c r="G232" s="211" t="s">
        <v>2</v>
      </c>
      <c r="K232" s="211" t="s">
        <v>2</v>
      </c>
      <c r="O232" s="212" t="s">
        <v>561</v>
      </c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  <c r="AC232" s="213">
        <v>7059.7</v>
      </c>
      <c r="AD232" s="213"/>
    </row>
    <row r="233" spans="2:30">
      <c r="B233" s="209" t="s">
        <v>562</v>
      </c>
      <c r="C233" s="209"/>
      <c r="D233" s="209"/>
      <c r="F233" s="209" t="s">
        <v>451</v>
      </c>
      <c r="G233" s="209"/>
      <c r="H233" s="209"/>
      <c r="I233" s="209"/>
      <c r="J233" s="209" t="s">
        <v>563</v>
      </c>
      <c r="K233" s="209"/>
      <c r="L233" s="209"/>
      <c r="N233" s="209" t="s">
        <v>564</v>
      </c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C233" s="210">
        <v>8000</v>
      </c>
      <c r="AD233" s="210"/>
    </row>
    <row r="234" spans="2:30">
      <c r="C234" s="211" t="s">
        <v>2</v>
      </c>
      <c r="G234" s="211" t="s">
        <v>2</v>
      </c>
      <c r="K234" s="211" t="s">
        <v>2</v>
      </c>
      <c r="O234" s="212" t="s">
        <v>565</v>
      </c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  <c r="AA234" s="212"/>
      <c r="AB234" s="212"/>
    </row>
    <row r="235" spans="2:30">
      <c r="B235" s="209" t="s">
        <v>566</v>
      </c>
      <c r="C235" s="209"/>
      <c r="D235" s="209"/>
      <c r="F235" s="209" t="s">
        <v>451</v>
      </c>
      <c r="G235" s="209"/>
      <c r="H235" s="209"/>
      <c r="I235" s="209"/>
      <c r="J235" s="209" t="s">
        <v>567</v>
      </c>
      <c r="K235" s="209"/>
      <c r="L235" s="209"/>
      <c r="N235" s="209" t="s">
        <v>568</v>
      </c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C235" s="210">
        <v>1982.4</v>
      </c>
      <c r="AD235" s="210"/>
    </row>
    <row r="236" spans="2:30">
      <c r="C236" s="211" t="s">
        <v>2</v>
      </c>
      <c r="G236" s="211" t="s">
        <v>2</v>
      </c>
      <c r="K236" s="211" t="s">
        <v>2</v>
      </c>
      <c r="O236" s="212" t="s">
        <v>569</v>
      </c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</row>
    <row r="237" spans="2:30">
      <c r="B237" s="209" t="s">
        <v>570</v>
      </c>
      <c r="C237" s="209"/>
      <c r="D237" s="209"/>
      <c r="F237" s="209" t="s">
        <v>451</v>
      </c>
      <c r="G237" s="209"/>
      <c r="H237" s="209"/>
      <c r="I237" s="209"/>
      <c r="J237" s="209" t="s">
        <v>571</v>
      </c>
      <c r="K237" s="209"/>
      <c r="L237" s="209"/>
      <c r="N237" s="209" t="s">
        <v>572</v>
      </c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C237" s="210">
        <v>5100</v>
      </c>
      <c r="AD237" s="210"/>
    </row>
    <row r="238" spans="2:30">
      <c r="C238" s="211" t="s">
        <v>2</v>
      </c>
      <c r="G238" s="211" t="s">
        <v>2</v>
      </c>
      <c r="K238" s="211" t="s">
        <v>2</v>
      </c>
      <c r="O238" s="212" t="s">
        <v>573</v>
      </c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  <c r="AA238" s="212"/>
      <c r="AB238" s="212"/>
      <c r="AC238" s="213">
        <v>4550</v>
      </c>
      <c r="AD238" s="213"/>
    </row>
    <row r="239" spans="2:30">
      <c r="C239" s="211" t="s">
        <v>2</v>
      </c>
      <c r="G239" s="211" t="s">
        <v>2</v>
      </c>
      <c r="K239" s="211" t="s">
        <v>2</v>
      </c>
      <c r="O239" s="212" t="s">
        <v>573</v>
      </c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  <c r="AC239" s="213">
        <v>550</v>
      </c>
      <c r="AD239" s="213"/>
    </row>
    <row r="240" spans="2:30" ht="9.75" customHeight="1"/>
    <row r="241" spans="1:30" ht="12" customHeight="1"/>
    <row r="242" spans="1:30" ht="13.5" customHeight="1">
      <c r="A242" s="214" t="s">
        <v>412</v>
      </c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R242" s="215" t="s">
        <v>574</v>
      </c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</row>
    <row r="243" spans="1:30" ht="25.5" customHeight="1">
      <c r="C243" s="203" t="s">
        <v>310</v>
      </c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</row>
    <row r="244" spans="1:30" ht="7.5" customHeight="1"/>
    <row r="245" spans="1:30" ht="18.75" customHeight="1">
      <c r="I245" s="204" t="s">
        <v>311</v>
      </c>
      <c r="J245" s="204"/>
      <c r="K245" s="204"/>
      <c r="L245" s="204"/>
      <c r="M245" s="204"/>
      <c r="N245" s="204"/>
      <c r="O245" s="204"/>
      <c r="P245" s="204"/>
      <c r="S245" s="205" t="s">
        <v>312</v>
      </c>
      <c r="T245" s="205"/>
      <c r="U245" s="205"/>
      <c r="V245" s="205"/>
      <c r="W245" s="205"/>
      <c r="X245" s="205"/>
      <c r="Y245" s="205"/>
    </row>
    <row r="246" spans="1:30" ht="6.75" customHeight="1"/>
    <row r="247" spans="1:30" ht="14.25" customHeight="1">
      <c r="A247" s="206" t="s">
        <v>313</v>
      </c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</row>
    <row r="248" spans="1:30">
      <c r="B248" s="207" t="s">
        <v>314</v>
      </c>
      <c r="C248" s="207"/>
      <c r="D248" s="207"/>
      <c r="F248" s="207" t="s">
        <v>315</v>
      </c>
      <c r="G248" s="207"/>
      <c r="H248" s="207"/>
      <c r="I248" s="207"/>
      <c r="J248" s="207" t="s">
        <v>316</v>
      </c>
      <c r="K248" s="207"/>
      <c r="L248" s="207"/>
      <c r="N248" s="207" t="s">
        <v>317</v>
      </c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C248" s="208" t="s">
        <v>318</v>
      </c>
      <c r="AD248" s="208"/>
    </row>
    <row r="249" spans="1:30">
      <c r="B249" s="209" t="s">
        <v>575</v>
      </c>
      <c r="C249" s="209"/>
      <c r="D249" s="209"/>
      <c r="F249" s="209" t="s">
        <v>451</v>
      </c>
      <c r="G249" s="209"/>
      <c r="H249" s="209"/>
      <c r="I249" s="209"/>
      <c r="J249" s="209" t="s">
        <v>429</v>
      </c>
      <c r="K249" s="209"/>
      <c r="L249" s="209"/>
      <c r="N249" s="209" t="s">
        <v>430</v>
      </c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C249" s="210">
        <v>3000</v>
      </c>
      <c r="AD249" s="210"/>
    </row>
    <row r="250" spans="1:30">
      <c r="C250" s="211" t="s">
        <v>2</v>
      </c>
      <c r="G250" s="211" t="s">
        <v>2</v>
      </c>
      <c r="K250" s="211" t="s">
        <v>2</v>
      </c>
      <c r="O250" s="212" t="s">
        <v>576</v>
      </c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  <c r="AA250" s="212"/>
      <c r="AB250" s="212"/>
    </row>
    <row r="251" spans="1:30">
      <c r="B251" s="209" t="s">
        <v>577</v>
      </c>
      <c r="C251" s="209"/>
      <c r="D251" s="209"/>
      <c r="F251" s="209" t="s">
        <v>451</v>
      </c>
      <c r="G251" s="209"/>
      <c r="H251" s="209"/>
      <c r="I251" s="209"/>
      <c r="J251" s="209" t="s">
        <v>578</v>
      </c>
      <c r="K251" s="209"/>
      <c r="L251" s="209"/>
      <c r="N251" s="209" t="s">
        <v>579</v>
      </c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C251" s="210">
        <v>500</v>
      </c>
      <c r="AD251" s="210"/>
    </row>
    <row r="252" spans="1:30">
      <c r="C252" s="211" t="s">
        <v>2</v>
      </c>
      <c r="G252" s="211" t="s">
        <v>2</v>
      </c>
      <c r="K252" s="211" t="s">
        <v>2</v>
      </c>
      <c r="O252" s="212" t="s">
        <v>580</v>
      </c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</row>
    <row r="253" spans="1:30">
      <c r="B253" s="209" t="s">
        <v>581</v>
      </c>
      <c r="C253" s="209"/>
      <c r="D253" s="209"/>
      <c r="F253" s="209" t="s">
        <v>107</v>
      </c>
      <c r="G253" s="209"/>
      <c r="H253" s="209"/>
      <c r="I253" s="209"/>
      <c r="J253" s="209" t="s">
        <v>582</v>
      </c>
      <c r="K253" s="209"/>
      <c r="L253" s="209"/>
      <c r="N253" s="209" t="s">
        <v>583</v>
      </c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C253" s="210">
        <v>1275.8800000000001</v>
      </c>
      <c r="AD253" s="210"/>
    </row>
    <row r="254" spans="1:30">
      <c r="C254" s="211" t="s">
        <v>2</v>
      </c>
      <c r="G254" s="211" t="s">
        <v>2</v>
      </c>
      <c r="K254" s="211" t="s">
        <v>2</v>
      </c>
      <c r="O254" s="212" t="s">
        <v>584</v>
      </c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  <c r="AA254" s="212"/>
      <c r="AB254" s="212"/>
    </row>
    <row r="255" spans="1:30">
      <c r="B255" s="209" t="s">
        <v>585</v>
      </c>
      <c r="C255" s="209"/>
      <c r="D255" s="209"/>
      <c r="F255" s="209" t="s">
        <v>107</v>
      </c>
      <c r="G255" s="209"/>
      <c r="H255" s="209"/>
      <c r="I255" s="209"/>
      <c r="J255" s="209" t="s">
        <v>586</v>
      </c>
      <c r="K255" s="209"/>
      <c r="L255" s="209"/>
      <c r="N255" s="209" t="s">
        <v>587</v>
      </c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C255" s="210">
        <v>573.36</v>
      </c>
      <c r="AD255" s="210"/>
    </row>
    <row r="256" spans="1:30">
      <c r="C256" s="211" t="s">
        <v>2</v>
      </c>
      <c r="G256" s="211" t="s">
        <v>2</v>
      </c>
      <c r="K256" s="211" t="s">
        <v>2</v>
      </c>
      <c r="O256" s="212" t="s">
        <v>588</v>
      </c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  <c r="AA256" s="212"/>
      <c r="AB256" s="212"/>
    </row>
    <row r="257" spans="2:30">
      <c r="B257" s="209" t="s">
        <v>589</v>
      </c>
      <c r="C257" s="209"/>
      <c r="D257" s="209"/>
      <c r="F257" s="209" t="s">
        <v>107</v>
      </c>
      <c r="G257" s="209"/>
      <c r="H257" s="209"/>
      <c r="I257" s="209"/>
      <c r="J257" s="209" t="s">
        <v>324</v>
      </c>
      <c r="K257" s="209"/>
      <c r="L257" s="209"/>
      <c r="N257" s="209" t="s">
        <v>325</v>
      </c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C257" s="210">
        <v>905.82</v>
      </c>
      <c r="AD257" s="210"/>
    </row>
    <row r="258" spans="2:30">
      <c r="C258" s="211" t="s">
        <v>2</v>
      </c>
      <c r="G258" s="211" t="s">
        <v>2</v>
      </c>
      <c r="K258" s="211" t="s">
        <v>2</v>
      </c>
      <c r="O258" s="212" t="s">
        <v>590</v>
      </c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  <c r="AA258" s="212"/>
      <c r="AB258" s="212"/>
      <c r="AC258" s="213">
        <v>123.84</v>
      </c>
      <c r="AD258" s="213"/>
    </row>
    <row r="259" spans="2:30">
      <c r="C259" s="211" t="s">
        <v>2</v>
      </c>
      <c r="G259" s="211" t="s">
        <v>2</v>
      </c>
      <c r="K259" s="211" t="s">
        <v>2</v>
      </c>
      <c r="O259" s="212" t="s">
        <v>590</v>
      </c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  <c r="AA259" s="212"/>
      <c r="AB259" s="212"/>
      <c r="AC259" s="213">
        <v>171.48</v>
      </c>
      <c r="AD259" s="213"/>
    </row>
    <row r="260" spans="2:30">
      <c r="C260" s="211" t="s">
        <v>2</v>
      </c>
      <c r="G260" s="211" t="s">
        <v>2</v>
      </c>
      <c r="K260" s="211" t="s">
        <v>2</v>
      </c>
      <c r="O260" s="212" t="s">
        <v>590</v>
      </c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  <c r="AA260" s="212"/>
      <c r="AB260" s="212"/>
      <c r="AC260" s="213">
        <v>224.67</v>
      </c>
      <c r="AD260" s="213"/>
    </row>
    <row r="261" spans="2:30">
      <c r="C261" s="211" t="s">
        <v>2</v>
      </c>
      <c r="G261" s="211" t="s">
        <v>2</v>
      </c>
      <c r="K261" s="211" t="s">
        <v>2</v>
      </c>
      <c r="O261" s="212" t="s">
        <v>591</v>
      </c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  <c r="AA261" s="212"/>
      <c r="AB261" s="212"/>
      <c r="AC261" s="213">
        <v>385.83</v>
      </c>
      <c r="AD261" s="213"/>
    </row>
    <row r="262" spans="2:30">
      <c r="B262" s="209" t="s">
        <v>592</v>
      </c>
      <c r="C262" s="209"/>
      <c r="D262" s="209"/>
      <c r="F262" s="209" t="s">
        <v>107</v>
      </c>
      <c r="G262" s="209"/>
      <c r="H262" s="209"/>
      <c r="I262" s="209"/>
      <c r="J262" s="209" t="s">
        <v>593</v>
      </c>
      <c r="K262" s="209"/>
      <c r="L262" s="209"/>
      <c r="N262" s="209" t="s">
        <v>594</v>
      </c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C262" s="210">
        <v>595</v>
      </c>
      <c r="AD262" s="210"/>
    </row>
    <row r="263" spans="2:30">
      <c r="C263" s="211" t="s">
        <v>2</v>
      </c>
      <c r="G263" s="211" t="s">
        <v>2</v>
      </c>
      <c r="K263" s="211" t="s">
        <v>2</v>
      </c>
      <c r="O263" s="212" t="s">
        <v>595</v>
      </c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  <c r="AA263" s="212"/>
      <c r="AB263" s="212"/>
    </row>
    <row r="264" spans="2:30">
      <c r="B264" s="209" t="s">
        <v>596</v>
      </c>
      <c r="C264" s="209"/>
      <c r="D264" s="209"/>
      <c r="F264" s="209" t="s">
        <v>107</v>
      </c>
      <c r="G264" s="209"/>
      <c r="H264" s="209"/>
      <c r="I264" s="209"/>
      <c r="J264" s="209" t="s">
        <v>597</v>
      </c>
      <c r="K264" s="209"/>
      <c r="L264" s="209"/>
      <c r="N264" s="209" t="s">
        <v>598</v>
      </c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C264" s="210">
        <v>5529.26</v>
      </c>
      <c r="AD264" s="210"/>
    </row>
    <row r="265" spans="2:30">
      <c r="C265" s="211" t="s">
        <v>2</v>
      </c>
      <c r="G265" s="211" t="s">
        <v>2</v>
      </c>
      <c r="K265" s="211" t="s">
        <v>2</v>
      </c>
      <c r="O265" s="212" t="s">
        <v>599</v>
      </c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  <c r="AA265" s="212"/>
      <c r="AB265" s="212"/>
      <c r="AC265" s="213">
        <v>3136.4</v>
      </c>
      <c r="AD265" s="213"/>
    </row>
    <row r="266" spans="2:30">
      <c r="C266" s="211" t="s">
        <v>2</v>
      </c>
      <c r="G266" s="211" t="s">
        <v>2</v>
      </c>
      <c r="K266" s="211" t="s">
        <v>2</v>
      </c>
      <c r="O266" s="212" t="s">
        <v>600</v>
      </c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  <c r="AA266" s="212"/>
      <c r="AB266" s="212"/>
      <c r="AC266" s="213">
        <v>2392.86</v>
      </c>
      <c r="AD266" s="213"/>
    </row>
    <row r="267" spans="2:30">
      <c r="B267" s="209" t="s">
        <v>601</v>
      </c>
      <c r="C267" s="209"/>
      <c r="D267" s="209"/>
      <c r="F267" s="209" t="s">
        <v>107</v>
      </c>
      <c r="G267" s="209"/>
      <c r="H267" s="209"/>
      <c r="I267" s="209"/>
      <c r="J267" s="209" t="s">
        <v>342</v>
      </c>
      <c r="K267" s="209"/>
      <c r="L267" s="209"/>
      <c r="N267" s="209" t="s">
        <v>343</v>
      </c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C267" s="210">
        <v>331.27</v>
      </c>
      <c r="AD267" s="210"/>
    </row>
    <row r="268" spans="2:30">
      <c r="C268" s="211" t="s">
        <v>2</v>
      </c>
      <c r="G268" s="211" t="s">
        <v>2</v>
      </c>
      <c r="K268" s="211" t="s">
        <v>2</v>
      </c>
      <c r="O268" s="212" t="s">
        <v>602</v>
      </c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</row>
    <row r="269" spans="2:30">
      <c r="B269" s="209" t="s">
        <v>603</v>
      </c>
      <c r="C269" s="209"/>
      <c r="D269" s="209"/>
      <c r="F269" s="209" t="s">
        <v>107</v>
      </c>
      <c r="G269" s="209"/>
      <c r="H269" s="209"/>
      <c r="I269" s="209"/>
      <c r="J269" s="209" t="s">
        <v>604</v>
      </c>
      <c r="K269" s="209"/>
      <c r="L269" s="209"/>
      <c r="N269" s="209" t="s">
        <v>605</v>
      </c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C269" s="210">
        <v>2502</v>
      </c>
      <c r="AD269" s="210"/>
    </row>
    <row r="270" spans="2:30">
      <c r="C270" s="211" t="s">
        <v>2</v>
      </c>
      <c r="G270" s="211" t="s">
        <v>2</v>
      </c>
      <c r="K270" s="211" t="s">
        <v>2</v>
      </c>
      <c r="O270" s="212" t="s">
        <v>606</v>
      </c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  <c r="AA270" s="212"/>
      <c r="AB270" s="212"/>
    </row>
    <row r="271" spans="2:30">
      <c r="B271" s="209" t="s">
        <v>607</v>
      </c>
      <c r="C271" s="209"/>
      <c r="D271" s="209"/>
      <c r="F271" s="209" t="s">
        <v>107</v>
      </c>
      <c r="G271" s="209"/>
      <c r="H271" s="209"/>
      <c r="I271" s="209"/>
      <c r="J271" s="209" t="s">
        <v>356</v>
      </c>
      <c r="K271" s="209"/>
      <c r="L271" s="209"/>
      <c r="N271" s="209" t="s">
        <v>357</v>
      </c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C271" s="210">
        <v>1745.91</v>
      </c>
      <c r="AD271" s="210"/>
    </row>
    <row r="272" spans="2:30">
      <c r="C272" s="211" t="s">
        <v>2</v>
      </c>
      <c r="G272" s="211" t="s">
        <v>2</v>
      </c>
      <c r="K272" s="211" t="s">
        <v>2</v>
      </c>
      <c r="O272" s="212" t="s">
        <v>358</v>
      </c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3">
        <v>482.64</v>
      </c>
      <c r="AD272" s="213"/>
    </row>
    <row r="273" spans="2:30">
      <c r="C273" s="211" t="s">
        <v>2</v>
      </c>
      <c r="G273" s="211" t="s">
        <v>2</v>
      </c>
      <c r="K273" s="211" t="s">
        <v>2</v>
      </c>
      <c r="O273" s="212" t="s">
        <v>358</v>
      </c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3">
        <v>600.61</v>
      </c>
      <c r="AD273" s="213"/>
    </row>
    <row r="274" spans="2:30">
      <c r="C274" s="211" t="s">
        <v>2</v>
      </c>
      <c r="G274" s="211" t="s">
        <v>2</v>
      </c>
      <c r="K274" s="211" t="s">
        <v>2</v>
      </c>
      <c r="O274" s="212" t="s">
        <v>358</v>
      </c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3">
        <v>984.41</v>
      </c>
      <c r="AD274" s="213"/>
    </row>
    <row r="275" spans="2:30">
      <c r="C275" s="211" t="s">
        <v>2</v>
      </c>
      <c r="G275" s="211" t="s">
        <v>2</v>
      </c>
      <c r="K275" s="211" t="s">
        <v>2</v>
      </c>
      <c r="O275" s="212" t="s">
        <v>358</v>
      </c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3">
        <v>-321.75</v>
      </c>
      <c r="AD275" s="213"/>
    </row>
    <row r="276" spans="2:30">
      <c r="B276" s="209" t="s">
        <v>608</v>
      </c>
      <c r="C276" s="209"/>
      <c r="D276" s="209"/>
      <c r="F276" s="209" t="s">
        <v>107</v>
      </c>
      <c r="G276" s="209"/>
      <c r="H276" s="209"/>
      <c r="I276" s="209"/>
      <c r="J276" s="209" t="s">
        <v>609</v>
      </c>
      <c r="K276" s="209"/>
      <c r="L276" s="209"/>
      <c r="N276" s="209" t="s">
        <v>610</v>
      </c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C276" s="210">
        <v>183.98</v>
      </c>
      <c r="AD276" s="210"/>
    </row>
    <row r="277" spans="2:30">
      <c r="C277" s="211" t="s">
        <v>2</v>
      </c>
      <c r="G277" s="211" t="s">
        <v>2</v>
      </c>
      <c r="K277" s="211" t="s">
        <v>2</v>
      </c>
      <c r="O277" s="212" t="s">
        <v>611</v>
      </c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  <c r="AA277" s="212"/>
      <c r="AB277" s="212"/>
      <c r="AC277" s="213">
        <v>7.88</v>
      </c>
      <c r="AD277" s="213"/>
    </row>
    <row r="278" spans="2:30">
      <c r="C278" s="211" t="s">
        <v>2</v>
      </c>
      <c r="G278" s="211" t="s">
        <v>2</v>
      </c>
      <c r="K278" s="211" t="s">
        <v>2</v>
      </c>
      <c r="O278" s="212" t="s">
        <v>612</v>
      </c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  <c r="AA278" s="212"/>
      <c r="AB278" s="212"/>
      <c r="AC278" s="213">
        <v>33.159999999999997</v>
      </c>
      <c r="AD278" s="213"/>
    </row>
    <row r="279" spans="2:30">
      <c r="C279" s="211" t="s">
        <v>2</v>
      </c>
      <c r="G279" s="211" t="s">
        <v>2</v>
      </c>
      <c r="K279" s="211" t="s">
        <v>2</v>
      </c>
      <c r="O279" s="212" t="s">
        <v>613</v>
      </c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  <c r="AA279" s="212"/>
      <c r="AB279" s="212"/>
      <c r="AC279" s="213">
        <v>2.7</v>
      </c>
      <c r="AD279" s="213"/>
    </row>
    <row r="280" spans="2:30">
      <c r="C280" s="211" t="s">
        <v>2</v>
      </c>
      <c r="G280" s="211" t="s">
        <v>2</v>
      </c>
      <c r="K280" s="211" t="s">
        <v>2</v>
      </c>
      <c r="O280" s="212" t="s">
        <v>614</v>
      </c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  <c r="AA280" s="212"/>
      <c r="AB280" s="212"/>
      <c r="AC280" s="213">
        <v>14.34</v>
      </c>
      <c r="AD280" s="213"/>
    </row>
    <row r="281" spans="2:30">
      <c r="C281" s="211" t="s">
        <v>2</v>
      </c>
      <c r="G281" s="211" t="s">
        <v>2</v>
      </c>
      <c r="K281" s="211" t="s">
        <v>2</v>
      </c>
      <c r="O281" s="212" t="s">
        <v>615</v>
      </c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  <c r="AA281" s="212"/>
      <c r="AB281" s="212"/>
      <c r="AC281" s="213">
        <v>2.36</v>
      </c>
      <c r="AD281" s="213"/>
    </row>
    <row r="282" spans="2:30">
      <c r="C282" s="211" t="s">
        <v>2</v>
      </c>
      <c r="G282" s="211" t="s">
        <v>2</v>
      </c>
      <c r="K282" s="211" t="s">
        <v>2</v>
      </c>
      <c r="O282" s="212" t="s">
        <v>616</v>
      </c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  <c r="AA282" s="212"/>
      <c r="AB282" s="212"/>
      <c r="AC282" s="213">
        <v>3.98</v>
      </c>
      <c r="AD282" s="213"/>
    </row>
    <row r="283" spans="2:30">
      <c r="C283" s="211" t="s">
        <v>2</v>
      </c>
      <c r="G283" s="211" t="s">
        <v>2</v>
      </c>
      <c r="K283" s="211" t="s">
        <v>2</v>
      </c>
      <c r="O283" s="212" t="s">
        <v>617</v>
      </c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  <c r="AA283" s="212"/>
      <c r="AB283" s="212"/>
      <c r="AC283" s="213">
        <v>41.42</v>
      </c>
      <c r="AD283" s="213"/>
    </row>
    <row r="284" spans="2:30">
      <c r="C284" s="211" t="s">
        <v>2</v>
      </c>
      <c r="G284" s="211" t="s">
        <v>2</v>
      </c>
      <c r="K284" s="211" t="s">
        <v>2</v>
      </c>
      <c r="O284" s="212" t="s">
        <v>618</v>
      </c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  <c r="AA284" s="212"/>
      <c r="AB284" s="212"/>
      <c r="AC284" s="213">
        <v>3.68</v>
      </c>
      <c r="AD284" s="213"/>
    </row>
    <row r="285" spans="2:30">
      <c r="C285" s="211" t="s">
        <v>2</v>
      </c>
      <c r="G285" s="211" t="s">
        <v>2</v>
      </c>
      <c r="K285" s="211" t="s">
        <v>2</v>
      </c>
      <c r="O285" s="212" t="s">
        <v>619</v>
      </c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  <c r="AA285" s="212"/>
      <c r="AB285" s="212"/>
      <c r="AC285" s="213">
        <v>8.5</v>
      </c>
      <c r="AD285" s="213"/>
    </row>
    <row r="286" spans="2:30">
      <c r="C286" s="211" t="s">
        <v>2</v>
      </c>
      <c r="G286" s="211" t="s">
        <v>2</v>
      </c>
      <c r="K286" s="211" t="s">
        <v>2</v>
      </c>
      <c r="O286" s="212" t="s">
        <v>620</v>
      </c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3">
        <v>3.58</v>
      </c>
      <c r="AD286" s="213"/>
    </row>
    <row r="287" spans="2:30">
      <c r="C287" s="211" t="s">
        <v>2</v>
      </c>
      <c r="G287" s="211" t="s">
        <v>2</v>
      </c>
      <c r="K287" s="211" t="s">
        <v>2</v>
      </c>
      <c r="O287" s="212" t="s">
        <v>621</v>
      </c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3">
        <v>57.96</v>
      </c>
      <c r="AD287" s="213"/>
    </row>
    <row r="288" spans="2:30">
      <c r="C288" s="211" t="s">
        <v>2</v>
      </c>
      <c r="G288" s="211" t="s">
        <v>2</v>
      </c>
      <c r="K288" s="211" t="s">
        <v>2</v>
      </c>
      <c r="O288" s="212" t="s">
        <v>622</v>
      </c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3">
        <v>4.42</v>
      </c>
      <c r="AD288" s="213"/>
    </row>
    <row r="289" spans="1:30">
      <c r="B289" s="209" t="s">
        <v>623</v>
      </c>
      <c r="C289" s="209"/>
      <c r="D289" s="209"/>
      <c r="F289" s="209" t="s">
        <v>107</v>
      </c>
      <c r="G289" s="209"/>
      <c r="H289" s="209"/>
      <c r="I289" s="209"/>
      <c r="J289" s="209" t="s">
        <v>624</v>
      </c>
      <c r="K289" s="209"/>
      <c r="L289" s="209"/>
      <c r="N289" s="209" t="s">
        <v>625</v>
      </c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C289" s="210">
        <v>1091.04</v>
      </c>
      <c r="AD289" s="210"/>
    </row>
    <row r="290" spans="1:30">
      <c r="C290" s="211" t="s">
        <v>2</v>
      </c>
      <c r="G290" s="211" t="s">
        <v>2</v>
      </c>
      <c r="K290" s="211" t="s">
        <v>2</v>
      </c>
      <c r="O290" s="212" t="s">
        <v>626</v>
      </c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3">
        <v>269.60000000000002</v>
      </c>
      <c r="AD290" s="213"/>
    </row>
    <row r="291" spans="1:30">
      <c r="C291" s="211" t="s">
        <v>2</v>
      </c>
      <c r="G291" s="211" t="s">
        <v>2</v>
      </c>
      <c r="K291" s="211" t="s">
        <v>2</v>
      </c>
      <c r="O291" s="212" t="s">
        <v>627</v>
      </c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  <c r="AA291" s="212"/>
      <c r="AB291" s="212"/>
      <c r="AC291" s="213">
        <v>551.84</v>
      </c>
      <c r="AD291" s="213"/>
    </row>
    <row r="292" spans="1:30">
      <c r="C292" s="211" t="s">
        <v>2</v>
      </c>
      <c r="G292" s="211" t="s">
        <v>2</v>
      </c>
      <c r="K292" s="211" t="s">
        <v>2</v>
      </c>
      <c r="O292" s="212" t="s">
        <v>628</v>
      </c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  <c r="AA292" s="212"/>
      <c r="AB292" s="212"/>
      <c r="AC292" s="213">
        <v>269.60000000000002</v>
      </c>
      <c r="AD292" s="213"/>
    </row>
    <row r="293" spans="1:30">
      <c r="B293" s="209" t="s">
        <v>629</v>
      </c>
      <c r="C293" s="209"/>
      <c r="D293" s="209"/>
      <c r="F293" s="209" t="s">
        <v>107</v>
      </c>
      <c r="G293" s="209"/>
      <c r="H293" s="209"/>
      <c r="I293" s="209"/>
      <c r="J293" s="209" t="s">
        <v>630</v>
      </c>
      <c r="K293" s="209"/>
      <c r="L293" s="209"/>
      <c r="N293" s="209" t="s">
        <v>631</v>
      </c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C293" s="210">
        <v>1512</v>
      </c>
      <c r="AD293" s="210"/>
    </row>
    <row r="294" spans="1:30">
      <c r="C294" s="211" t="s">
        <v>2</v>
      </c>
      <c r="G294" s="211" t="s">
        <v>2</v>
      </c>
      <c r="K294" s="211" t="s">
        <v>2</v>
      </c>
      <c r="O294" s="212" t="s">
        <v>632</v>
      </c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  <c r="AA294" s="212"/>
      <c r="AB294" s="212"/>
    </row>
    <row r="295" spans="1:30">
      <c r="B295" s="209" t="s">
        <v>633</v>
      </c>
      <c r="C295" s="209"/>
      <c r="D295" s="209"/>
      <c r="F295" s="209" t="s">
        <v>107</v>
      </c>
      <c r="G295" s="209"/>
      <c r="H295" s="209"/>
      <c r="I295" s="209"/>
      <c r="J295" s="209" t="s">
        <v>634</v>
      </c>
      <c r="K295" s="209"/>
      <c r="L295" s="209"/>
      <c r="N295" s="209" t="s">
        <v>635</v>
      </c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C295" s="210">
        <v>1619.98</v>
      </c>
      <c r="AD295" s="210"/>
    </row>
    <row r="296" spans="1:30">
      <c r="C296" s="211" t="s">
        <v>2</v>
      </c>
      <c r="G296" s="211" t="s">
        <v>2</v>
      </c>
      <c r="K296" s="211" t="s">
        <v>2</v>
      </c>
      <c r="O296" s="212" t="s">
        <v>636</v>
      </c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  <c r="AC296" s="213">
        <v>1389.99</v>
      </c>
      <c r="AD296" s="213"/>
    </row>
    <row r="297" spans="1:30">
      <c r="C297" s="211" t="s">
        <v>2</v>
      </c>
      <c r="G297" s="211" t="s">
        <v>2</v>
      </c>
      <c r="K297" s="211" t="s">
        <v>2</v>
      </c>
      <c r="O297" s="212" t="s">
        <v>637</v>
      </c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  <c r="AA297" s="212"/>
      <c r="AB297" s="212"/>
      <c r="AC297" s="213">
        <v>229.99</v>
      </c>
      <c r="AD297" s="213"/>
    </row>
    <row r="298" spans="1:30" ht="56.25" customHeight="1"/>
    <row r="299" spans="1:30" ht="12" customHeight="1"/>
    <row r="300" spans="1:30" ht="13.5" customHeight="1">
      <c r="A300" s="214" t="s">
        <v>412</v>
      </c>
      <c r="B300" s="214"/>
      <c r="C300" s="214"/>
      <c r="D300" s="214"/>
      <c r="E300" s="214"/>
      <c r="F300" s="214"/>
      <c r="G300" s="214"/>
      <c r="H300" s="214"/>
      <c r="I300" s="214"/>
      <c r="J300" s="214"/>
      <c r="K300" s="214"/>
      <c r="L300" s="214"/>
      <c r="M300" s="214"/>
      <c r="R300" s="215" t="s">
        <v>638</v>
      </c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</row>
    <row r="301" spans="1:30" ht="25.5" customHeight="1">
      <c r="C301" s="203" t="s">
        <v>310</v>
      </c>
      <c r="D301" s="203"/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</row>
    <row r="302" spans="1:30" ht="7.5" customHeight="1"/>
    <row r="303" spans="1:30" ht="18.75" customHeight="1">
      <c r="I303" s="204" t="s">
        <v>311</v>
      </c>
      <c r="J303" s="204"/>
      <c r="K303" s="204"/>
      <c r="L303" s="204"/>
      <c r="M303" s="204"/>
      <c r="N303" s="204"/>
      <c r="O303" s="204"/>
      <c r="P303" s="204"/>
      <c r="S303" s="205" t="s">
        <v>312</v>
      </c>
      <c r="T303" s="205"/>
      <c r="U303" s="205"/>
      <c r="V303" s="205"/>
      <c r="W303" s="205"/>
      <c r="X303" s="205"/>
      <c r="Y303" s="205"/>
    </row>
    <row r="304" spans="1:30" ht="6.75" customHeight="1"/>
    <row r="305" spans="1:30" ht="14.25" customHeight="1">
      <c r="A305" s="206" t="s">
        <v>313</v>
      </c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</row>
    <row r="306" spans="1:30">
      <c r="B306" s="207" t="s">
        <v>314</v>
      </c>
      <c r="C306" s="207"/>
      <c r="D306" s="207"/>
      <c r="F306" s="207" t="s">
        <v>315</v>
      </c>
      <c r="G306" s="207"/>
      <c r="H306" s="207"/>
      <c r="I306" s="207"/>
      <c r="J306" s="207" t="s">
        <v>316</v>
      </c>
      <c r="K306" s="207"/>
      <c r="L306" s="207"/>
      <c r="N306" s="207" t="s">
        <v>317</v>
      </c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C306" s="208" t="s">
        <v>318</v>
      </c>
      <c r="AD306" s="208"/>
    </row>
    <row r="307" spans="1:30">
      <c r="B307" s="209" t="s">
        <v>639</v>
      </c>
      <c r="C307" s="209"/>
      <c r="D307" s="209"/>
      <c r="F307" s="209" t="s">
        <v>107</v>
      </c>
      <c r="G307" s="209"/>
      <c r="H307" s="209"/>
      <c r="I307" s="209"/>
      <c r="J307" s="209" t="s">
        <v>640</v>
      </c>
      <c r="K307" s="209"/>
      <c r="L307" s="209"/>
      <c r="N307" s="209" t="s">
        <v>641</v>
      </c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  <c r="AA307" s="209"/>
      <c r="AC307" s="210">
        <v>5884.63</v>
      </c>
      <c r="AD307" s="210"/>
    </row>
    <row r="308" spans="1:30">
      <c r="C308" s="211" t="s">
        <v>2</v>
      </c>
      <c r="G308" s="211" t="s">
        <v>2</v>
      </c>
      <c r="K308" s="211" t="s">
        <v>2</v>
      </c>
      <c r="O308" s="212" t="s">
        <v>642</v>
      </c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  <c r="AA308" s="212"/>
      <c r="AB308" s="212"/>
      <c r="AC308" s="213">
        <v>391.79</v>
      </c>
      <c r="AD308" s="213"/>
    </row>
    <row r="309" spans="1:30">
      <c r="C309" s="211" t="s">
        <v>2</v>
      </c>
      <c r="G309" s="211" t="s">
        <v>2</v>
      </c>
      <c r="K309" s="211" t="s">
        <v>2</v>
      </c>
      <c r="O309" s="212" t="s">
        <v>643</v>
      </c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  <c r="AA309" s="212"/>
      <c r="AB309" s="212"/>
      <c r="AC309" s="213">
        <v>240.9</v>
      </c>
      <c r="AD309" s="213"/>
    </row>
    <row r="310" spans="1:30">
      <c r="C310" s="211" t="s">
        <v>2</v>
      </c>
      <c r="G310" s="211" t="s">
        <v>2</v>
      </c>
      <c r="K310" s="211" t="s">
        <v>2</v>
      </c>
      <c r="O310" s="212" t="s">
        <v>644</v>
      </c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  <c r="AA310" s="212"/>
      <c r="AB310" s="212"/>
      <c r="AC310" s="213">
        <v>712.71</v>
      </c>
      <c r="AD310" s="213"/>
    </row>
    <row r="311" spans="1:30">
      <c r="C311" s="211" t="s">
        <v>2</v>
      </c>
      <c r="G311" s="211" t="s">
        <v>2</v>
      </c>
      <c r="K311" s="211" t="s">
        <v>2</v>
      </c>
      <c r="O311" s="212" t="s">
        <v>645</v>
      </c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  <c r="AA311" s="212"/>
      <c r="AB311" s="212"/>
      <c r="AC311" s="213">
        <v>385.24</v>
      </c>
      <c r="AD311" s="213"/>
    </row>
    <row r="312" spans="1:30">
      <c r="C312" s="211" t="s">
        <v>2</v>
      </c>
      <c r="G312" s="211" t="s">
        <v>2</v>
      </c>
      <c r="K312" s="211" t="s">
        <v>2</v>
      </c>
      <c r="O312" s="212" t="s">
        <v>646</v>
      </c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  <c r="AA312" s="212"/>
      <c r="AB312" s="212"/>
      <c r="AC312" s="213">
        <v>385.24</v>
      </c>
      <c r="AD312" s="213"/>
    </row>
    <row r="313" spans="1:30">
      <c r="C313" s="211" t="s">
        <v>2</v>
      </c>
      <c r="G313" s="211" t="s">
        <v>2</v>
      </c>
      <c r="K313" s="211" t="s">
        <v>2</v>
      </c>
      <c r="O313" s="212" t="s">
        <v>647</v>
      </c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  <c r="AA313" s="212"/>
      <c r="AB313" s="212"/>
      <c r="AC313" s="213">
        <v>17.78</v>
      </c>
      <c r="AD313" s="213"/>
    </row>
    <row r="314" spans="1:30">
      <c r="C314" s="211" t="s">
        <v>2</v>
      </c>
      <c r="G314" s="211" t="s">
        <v>2</v>
      </c>
      <c r="K314" s="211" t="s">
        <v>2</v>
      </c>
      <c r="O314" s="212" t="s">
        <v>648</v>
      </c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  <c r="AC314" s="213">
        <v>2771.72</v>
      </c>
      <c r="AD314" s="213"/>
    </row>
    <row r="315" spans="1:30">
      <c r="C315" s="211" t="s">
        <v>2</v>
      </c>
      <c r="G315" s="211" t="s">
        <v>2</v>
      </c>
      <c r="K315" s="211" t="s">
        <v>2</v>
      </c>
      <c r="O315" s="212" t="s">
        <v>649</v>
      </c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3">
        <v>323.57</v>
      </c>
      <c r="AD315" s="213"/>
    </row>
    <row r="316" spans="1:30">
      <c r="C316" s="211" t="s">
        <v>2</v>
      </c>
      <c r="G316" s="211" t="s">
        <v>2</v>
      </c>
      <c r="K316" s="211" t="s">
        <v>2</v>
      </c>
      <c r="O316" s="212" t="s">
        <v>650</v>
      </c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3">
        <v>385.24</v>
      </c>
      <c r="AD316" s="213"/>
    </row>
    <row r="317" spans="1:30">
      <c r="C317" s="211" t="s">
        <v>2</v>
      </c>
      <c r="G317" s="211" t="s">
        <v>2</v>
      </c>
      <c r="K317" s="211" t="s">
        <v>2</v>
      </c>
      <c r="O317" s="212" t="s">
        <v>651</v>
      </c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3">
        <v>270.44</v>
      </c>
      <c r="AD317" s="213"/>
    </row>
    <row r="318" spans="1:30">
      <c r="B318" s="209" t="s">
        <v>652</v>
      </c>
      <c r="C318" s="209"/>
      <c r="D318" s="209"/>
      <c r="F318" s="209" t="s">
        <v>107</v>
      </c>
      <c r="G318" s="209"/>
      <c r="H318" s="209"/>
      <c r="I318" s="209"/>
      <c r="J318" s="209" t="s">
        <v>377</v>
      </c>
      <c r="K318" s="209"/>
      <c r="L318" s="209"/>
      <c r="N318" s="209" t="s">
        <v>373</v>
      </c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C318" s="210">
        <v>3552.7</v>
      </c>
      <c r="AD318" s="210"/>
    </row>
    <row r="319" spans="1:30">
      <c r="C319" s="211" t="s">
        <v>2</v>
      </c>
      <c r="G319" s="211" t="s">
        <v>2</v>
      </c>
      <c r="K319" s="211" t="s">
        <v>2</v>
      </c>
      <c r="O319" s="212" t="s">
        <v>653</v>
      </c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  <c r="AA319" s="212"/>
      <c r="AB319" s="212"/>
    </row>
    <row r="320" spans="1:30">
      <c r="B320" s="209" t="s">
        <v>654</v>
      </c>
      <c r="C320" s="209"/>
      <c r="D320" s="209"/>
      <c r="F320" s="209" t="s">
        <v>107</v>
      </c>
      <c r="G320" s="209"/>
      <c r="H320" s="209"/>
      <c r="I320" s="209"/>
      <c r="J320" s="209" t="s">
        <v>377</v>
      </c>
      <c r="K320" s="209"/>
      <c r="L320" s="209"/>
      <c r="N320" s="209" t="s">
        <v>373</v>
      </c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  <c r="AA320" s="209"/>
      <c r="AC320" s="210">
        <v>2256.9899999999998</v>
      </c>
      <c r="AD320" s="210"/>
    </row>
    <row r="321" spans="2:30">
      <c r="C321" s="211" t="s">
        <v>2</v>
      </c>
      <c r="G321" s="211" t="s">
        <v>2</v>
      </c>
      <c r="K321" s="211" t="s">
        <v>2</v>
      </c>
      <c r="O321" s="212" t="s">
        <v>655</v>
      </c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  <c r="AA321" s="212"/>
      <c r="AB321" s="212"/>
    </row>
    <row r="322" spans="2:30">
      <c r="B322" s="209" t="s">
        <v>656</v>
      </c>
      <c r="C322" s="209"/>
      <c r="D322" s="209"/>
      <c r="F322" s="209" t="s">
        <v>107</v>
      </c>
      <c r="G322" s="209"/>
      <c r="H322" s="209"/>
      <c r="I322" s="209"/>
      <c r="J322" s="209" t="s">
        <v>657</v>
      </c>
      <c r="K322" s="209"/>
      <c r="L322" s="209"/>
      <c r="N322" s="209" t="s">
        <v>658</v>
      </c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C322" s="210">
        <v>1350</v>
      </c>
      <c r="AD322" s="210"/>
    </row>
    <row r="323" spans="2:30">
      <c r="C323" s="211" t="s">
        <v>2</v>
      </c>
      <c r="G323" s="211" t="s">
        <v>2</v>
      </c>
      <c r="K323" s="211" t="s">
        <v>2</v>
      </c>
      <c r="O323" s="212" t="s">
        <v>659</v>
      </c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  <c r="AA323" s="212"/>
      <c r="AB323" s="212"/>
    </row>
    <row r="324" spans="2:30">
      <c r="B324" s="209" t="s">
        <v>660</v>
      </c>
      <c r="C324" s="209"/>
      <c r="D324" s="209"/>
      <c r="F324" s="209" t="s">
        <v>107</v>
      </c>
      <c r="G324" s="209"/>
      <c r="H324" s="209"/>
      <c r="I324" s="209"/>
      <c r="J324" s="209" t="s">
        <v>384</v>
      </c>
      <c r="K324" s="209"/>
      <c r="L324" s="209"/>
      <c r="N324" s="209" t="s">
        <v>385</v>
      </c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  <c r="AA324" s="209"/>
      <c r="AC324" s="210">
        <v>80</v>
      </c>
      <c r="AD324" s="210"/>
    </row>
    <row r="325" spans="2:30">
      <c r="C325" s="211" t="s">
        <v>2</v>
      </c>
      <c r="G325" s="211" t="s">
        <v>2</v>
      </c>
      <c r="K325" s="211" t="s">
        <v>2</v>
      </c>
      <c r="O325" s="212" t="s">
        <v>386</v>
      </c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  <c r="AA325" s="212"/>
      <c r="AB325" s="212"/>
    </row>
    <row r="326" spans="2:30">
      <c r="B326" s="209" t="s">
        <v>661</v>
      </c>
      <c r="C326" s="209"/>
      <c r="D326" s="209"/>
      <c r="F326" s="209" t="s">
        <v>107</v>
      </c>
      <c r="G326" s="209"/>
      <c r="H326" s="209"/>
      <c r="I326" s="209"/>
      <c r="J326" s="209" t="s">
        <v>662</v>
      </c>
      <c r="K326" s="209"/>
      <c r="L326" s="209"/>
      <c r="N326" s="209" t="s">
        <v>663</v>
      </c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C326" s="210">
        <v>495</v>
      </c>
      <c r="AD326" s="210"/>
    </row>
    <row r="327" spans="2:30">
      <c r="C327" s="211" t="s">
        <v>2</v>
      </c>
      <c r="G327" s="211" t="s">
        <v>2</v>
      </c>
      <c r="K327" s="211" t="s">
        <v>2</v>
      </c>
      <c r="O327" s="212" t="s">
        <v>664</v>
      </c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  <c r="AA327" s="212"/>
      <c r="AB327" s="212"/>
    </row>
    <row r="328" spans="2:30">
      <c r="B328" s="209" t="s">
        <v>665</v>
      </c>
      <c r="C328" s="209"/>
      <c r="D328" s="209"/>
      <c r="F328" s="209" t="s">
        <v>107</v>
      </c>
      <c r="G328" s="209"/>
      <c r="H328" s="209"/>
      <c r="I328" s="209"/>
      <c r="J328" s="209" t="s">
        <v>396</v>
      </c>
      <c r="K328" s="209"/>
      <c r="L328" s="209"/>
      <c r="N328" s="209" t="s">
        <v>397</v>
      </c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C328" s="210">
        <v>14097.44</v>
      </c>
      <c r="AD328" s="210"/>
    </row>
    <row r="329" spans="2:30">
      <c r="C329" s="211" t="s">
        <v>2</v>
      </c>
      <c r="G329" s="211" t="s">
        <v>2</v>
      </c>
      <c r="K329" s="211" t="s">
        <v>2</v>
      </c>
      <c r="O329" s="212" t="s">
        <v>666</v>
      </c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  <c r="AA329" s="212"/>
      <c r="AB329" s="212"/>
    </row>
    <row r="330" spans="2:30">
      <c r="B330" s="209" t="s">
        <v>667</v>
      </c>
      <c r="C330" s="209"/>
      <c r="D330" s="209"/>
      <c r="F330" s="209" t="s">
        <v>107</v>
      </c>
      <c r="G330" s="209"/>
      <c r="H330" s="209"/>
      <c r="I330" s="209"/>
      <c r="J330" s="209" t="s">
        <v>668</v>
      </c>
      <c r="K330" s="209"/>
      <c r="L330" s="209"/>
      <c r="N330" s="209" t="s">
        <v>669</v>
      </c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C330" s="210">
        <v>270</v>
      </c>
      <c r="AD330" s="210"/>
    </row>
    <row r="331" spans="2:30">
      <c r="C331" s="211" t="s">
        <v>2</v>
      </c>
      <c r="G331" s="211" t="s">
        <v>2</v>
      </c>
      <c r="K331" s="211" t="s">
        <v>2</v>
      </c>
      <c r="O331" s="212" t="s">
        <v>670</v>
      </c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  <c r="AA331" s="212"/>
      <c r="AB331" s="212"/>
      <c r="AC331" s="213">
        <v>135</v>
      </c>
      <c r="AD331" s="213"/>
    </row>
    <row r="332" spans="2:30">
      <c r="C332" s="211" t="s">
        <v>2</v>
      </c>
      <c r="G332" s="211" t="s">
        <v>2</v>
      </c>
      <c r="K332" s="211" t="s">
        <v>2</v>
      </c>
      <c r="O332" s="212" t="s">
        <v>671</v>
      </c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  <c r="AA332" s="212"/>
      <c r="AB332" s="212"/>
      <c r="AC332" s="213">
        <v>135</v>
      </c>
      <c r="AD332" s="213"/>
    </row>
    <row r="333" spans="2:30">
      <c r="B333" s="209" t="s">
        <v>672</v>
      </c>
      <c r="C333" s="209"/>
      <c r="D333" s="209"/>
      <c r="F333" s="209" t="s">
        <v>107</v>
      </c>
      <c r="G333" s="209"/>
      <c r="H333" s="209"/>
      <c r="I333" s="209"/>
      <c r="J333" s="209" t="s">
        <v>673</v>
      </c>
      <c r="K333" s="209"/>
      <c r="L333" s="209"/>
      <c r="N333" s="209" t="s">
        <v>674</v>
      </c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C333" s="210">
        <v>13544.38</v>
      </c>
      <c r="AD333" s="210"/>
    </row>
    <row r="334" spans="2:30">
      <c r="C334" s="211" t="s">
        <v>2</v>
      </c>
      <c r="G334" s="211" t="s">
        <v>2</v>
      </c>
      <c r="K334" s="211" t="s">
        <v>2</v>
      </c>
      <c r="O334" s="212" t="s">
        <v>675</v>
      </c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  <c r="AA334" s="212"/>
      <c r="AB334" s="212"/>
    </row>
    <row r="335" spans="2:30">
      <c r="B335" s="209" t="s">
        <v>676</v>
      </c>
      <c r="C335" s="209"/>
      <c r="D335" s="209"/>
      <c r="F335" s="209" t="s">
        <v>107</v>
      </c>
      <c r="G335" s="209"/>
      <c r="H335" s="209"/>
      <c r="I335" s="209"/>
      <c r="J335" s="209" t="s">
        <v>677</v>
      </c>
      <c r="K335" s="209"/>
      <c r="L335" s="209"/>
      <c r="N335" s="209" t="s">
        <v>678</v>
      </c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C335" s="210">
        <v>1329</v>
      </c>
      <c r="AD335" s="210"/>
    </row>
    <row r="336" spans="2:30">
      <c r="C336" s="211" t="s">
        <v>2</v>
      </c>
      <c r="G336" s="211" t="s">
        <v>2</v>
      </c>
      <c r="K336" s="211" t="s">
        <v>2</v>
      </c>
      <c r="O336" s="212" t="s">
        <v>679</v>
      </c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  <c r="AA336" s="212"/>
      <c r="AB336" s="212"/>
      <c r="AC336" s="213">
        <v>1030</v>
      </c>
      <c r="AD336" s="213"/>
    </row>
    <row r="337" spans="1:30">
      <c r="C337" s="211" t="s">
        <v>2</v>
      </c>
      <c r="G337" s="211" t="s">
        <v>2</v>
      </c>
      <c r="K337" s="211" t="s">
        <v>2</v>
      </c>
      <c r="O337" s="212" t="s">
        <v>680</v>
      </c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  <c r="AA337" s="212"/>
      <c r="AB337" s="212"/>
      <c r="AC337" s="213">
        <v>24</v>
      </c>
      <c r="AD337" s="213"/>
    </row>
    <row r="338" spans="1:30">
      <c r="C338" s="211" t="s">
        <v>2</v>
      </c>
      <c r="G338" s="211" t="s">
        <v>2</v>
      </c>
      <c r="K338" s="211" t="s">
        <v>2</v>
      </c>
      <c r="O338" s="212" t="s">
        <v>681</v>
      </c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  <c r="AA338" s="212"/>
      <c r="AB338" s="212"/>
      <c r="AC338" s="213">
        <v>275</v>
      </c>
      <c r="AD338" s="213"/>
    </row>
    <row r="339" spans="1:30">
      <c r="B339" s="209" t="s">
        <v>682</v>
      </c>
      <c r="C339" s="209"/>
      <c r="D339" s="209"/>
      <c r="F339" s="209" t="s">
        <v>107</v>
      </c>
      <c r="G339" s="209"/>
      <c r="H339" s="209"/>
      <c r="I339" s="209"/>
      <c r="J339" s="209" t="s">
        <v>429</v>
      </c>
      <c r="K339" s="209"/>
      <c r="L339" s="209"/>
      <c r="N339" s="209" t="s">
        <v>430</v>
      </c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  <c r="AA339" s="209"/>
      <c r="AC339" s="210">
        <v>8842.33</v>
      </c>
      <c r="AD339" s="210"/>
    </row>
    <row r="340" spans="1:30">
      <c r="C340" s="211" t="s">
        <v>2</v>
      </c>
      <c r="G340" s="211" t="s">
        <v>2</v>
      </c>
      <c r="K340" s="211" t="s">
        <v>2</v>
      </c>
      <c r="O340" s="212" t="s">
        <v>683</v>
      </c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  <c r="AA340" s="212"/>
      <c r="AB340" s="212"/>
    </row>
    <row r="341" spans="1:30" ht="228" customHeight="1"/>
    <row r="342" spans="1:30" ht="12" customHeight="1"/>
    <row r="343" spans="1:30" ht="13.5" customHeight="1">
      <c r="A343" s="214" t="s">
        <v>412</v>
      </c>
      <c r="B343" s="214"/>
      <c r="C343" s="214"/>
      <c r="D343" s="214"/>
      <c r="E343" s="214"/>
      <c r="F343" s="214"/>
      <c r="G343" s="214"/>
      <c r="H343" s="214"/>
      <c r="I343" s="214"/>
      <c r="J343" s="214"/>
      <c r="K343" s="214"/>
      <c r="L343" s="214"/>
      <c r="M343" s="214"/>
      <c r="R343" s="215" t="s">
        <v>684</v>
      </c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</row>
    <row r="344" spans="1:30" ht="25.5" customHeight="1">
      <c r="C344" s="203" t="s">
        <v>310</v>
      </c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</row>
    <row r="345" spans="1:30" ht="7.5" customHeight="1"/>
    <row r="346" spans="1:30" ht="18.75" customHeight="1">
      <c r="I346" s="204" t="s">
        <v>311</v>
      </c>
      <c r="J346" s="204"/>
      <c r="K346" s="204"/>
      <c r="L346" s="204"/>
      <c r="M346" s="204"/>
      <c r="N346" s="204"/>
      <c r="O346" s="204"/>
      <c r="P346" s="204"/>
      <c r="S346" s="205" t="s">
        <v>312</v>
      </c>
      <c r="T346" s="205"/>
      <c r="U346" s="205"/>
      <c r="V346" s="205"/>
      <c r="W346" s="205"/>
      <c r="X346" s="205"/>
      <c r="Y346" s="205"/>
    </row>
    <row r="347" spans="1:30" ht="6.75" customHeight="1"/>
    <row r="348" spans="1:30" ht="14.25" customHeight="1">
      <c r="A348" s="206" t="s">
        <v>313</v>
      </c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</row>
    <row r="349" spans="1:30">
      <c r="B349" s="207" t="s">
        <v>314</v>
      </c>
      <c r="C349" s="207"/>
      <c r="D349" s="207"/>
      <c r="F349" s="207" t="s">
        <v>315</v>
      </c>
      <c r="G349" s="207"/>
      <c r="H349" s="207"/>
      <c r="I349" s="207"/>
      <c r="J349" s="207" t="s">
        <v>316</v>
      </c>
      <c r="K349" s="207"/>
      <c r="L349" s="207"/>
      <c r="N349" s="207" t="s">
        <v>317</v>
      </c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C349" s="208" t="s">
        <v>318</v>
      </c>
      <c r="AD349" s="208"/>
    </row>
    <row r="350" spans="1:30">
      <c r="B350" s="209" t="s">
        <v>685</v>
      </c>
      <c r="C350" s="209"/>
      <c r="D350" s="209"/>
      <c r="F350" s="209" t="s">
        <v>107</v>
      </c>
      <c r="G350" s="209"/>
      <c r="H350" s="209"/>
      <c r="I350" s="209"/>
      <c r="J350" s="209" t="s">
        <v>434</v>
      </c>
      <c r="K350" s="209"/>
      <c r="L350" s="209"/>
      <c r="N350" s="209" t="s">
        <v>102</v>
      </c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C350" s="210">
        <v>1741.17</v>
      </c>
      <c r="AD350" s="210"/>
    </row>
    <row r="351" spans="1:30">
      <c r="C351" s="211" t="s">
        <v>2</v>
      </c>
      <c r="G351" s="211" t="s">
        <v>2</v>
      </c>
      <c r="K351" s="211" t="s">
        <v>2</v>
      </c>
      <c r="O351" s="212" t="s">
        <v>686</v>
      </c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  <c r="AA351" s="212"/>
      <c r="AB351" s="212"/>
      <c r="AC351" s="213">
        <v>60.4</v>
      </c>
      <c r="AD351" s="213"/>
    </row>
    <row r="352" spans="1:30">
      <c r="C352" s="211" t="s">
        <v>2</v>
      </c>
      <c r="G352" s="211" t="s">
        <v>2</v>
      </c>
      <c r="K352" s="211" t="s">
        <v>2</v>
      </c>
      <c r="O352" s="212" t="s">
        <v>686</v>
      </c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  <c r="AA352" s="212"/>
      <c r="AB352" s="212"/>
      <c r="AC352" s="213">
        <v>30.74</v>
      </c>
      <c r="AD352" s="213"/>
    </row>
    <row r="353" spans="3:30">
      <c r="C353" s="211" t="s">
        <v>2</v>
      </c>
      <c r="G353" s="211" t="s">
        <v>2</v>
      </c>
      <c r="K353" s="211" t="s">
        <v>2</v>
      </c>
      <c r="O353" s="212" t="s">
        <v>686</v>
      </c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  <c r="AA353" s="212"/>
      <c r="AB353" s="212"/>
      <c r="AC353" s="213">
        <v>7.59</v>
      </c>
      <c r="AD353" s="213"/>
    </row>
    <row r="354" spans="3:30">
      <c r="C354" s="211" t="s">
        <v>2</v>
      </c>
      <c r="G354" s="211" t="s">
        <v>2</v>
      </c>
      <c r="K354" s="211" t="s">
        <v>2</v>
      </c>
      <c r="O354" s="212" t="s">
        <v>686</v>
      </c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  <c r="AA354" s="212"/>
      <c r="AB354" s="212"/>
      <c r="AC354" s="213">
        <v>26.14</v>
      </c>
      <c r="AD354" s="213"/>
    </row>
    <row r="355" spans="3:30">
      <c r="C355" s="211" t="s">
        <v>2</v>
      </c>
      <c r="G355" s="211" t="s">
        <v>2</v>
      </c>
      <c r="K355" s="211" t="s">
        <v>2</v>
      </c>
      <c r="O355" s="212" t="s">
        <v>686</v>
      </c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  <c r="AA355" s="212"/>
      <c r="AB355" s="212"/>
      <c r="AC355" s="213">
        <v>5.87</v>
      </c>
      <c r="AD355" s="213"/>
    </row>
    <row r="356" spans="3:30">
      <c r="C356" s="211" t="s">
        <v>2</v>
      </c>
      <c r="G356" s="211" t="s">
        <v>2</v>
      </c>
      <c r="K356" s="211" t="s">
        <v>2</v>
      </c>
      <c r="O356" s="212" t="s">
        <v>686</v>
      </c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  <c r="AA356" s="212"/>
      <c r="AB356" s="212"/>
      <c r="AC356" s="213">
        <v>25.3</v>
      </c>
      <c r="AD356" s="213"/>
    </row>
    <row r="357" spans="3:30">
      <c r="C357" s="211" t="s">
        <v>2</v>
      </c>
      <c r="G357" s="211" t="s">
        <v>2</v>
      </c>
      <c r="K357" s="211" t="s">
        <v>2</v>
      </c>
      <c r="O357" s="212" t="s">
        <v>686</v>
      </c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  <c r="AA357" s="212"/>
      <c r="AB357" s="212"/>
      <c r="AC357" s="213">
        <v>247.65</v>
      </c>
      <c r="AD357" s="213"/>
    </row>
    <row r="358" spans="3:30">
      <c r="C358" s="211" t="s">
        <v>2</v>
      </c>
      <c r="G358" s="211" t="s">
        <v>2</v>
      </c>
      <c r="K358" s="211" t="s">
        <v>2</v>
      </c>
      <c r="O358" s="212" t="s">
        <v>686</v>
      </c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  <c r="AA358" s="212"/>
      <c r="AB358" s="212"/>
      <c r="AC358" s="213">
        <v>386.93</v>
      </c>
      <c r="AD358" s="213"/>
    </row>
    <row r="359" spans="3:30">
      <c r="C359" s="211" t="s">
        <v>2</v>
      </c>
      <c r="G359" s="211" t="s">
        <v>2</v>
      </c>
      <c r="K359" s="211" t="s">
        <v>2</v>
      </c>
      <c r="O359" s="212" t="s">
        <v>686</v>
      </c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  <c r="AA359" s="212"/>
      <c r="AB359" s="212"/>
      <c r="AC359" s="213">
        <v>1.41</v>
      </c>
      <c r="AD359" s="213"/>
    </row>
    <row r="360" spans="3:30">
      <c r="C360" s="211" t="s">
        <v>2</v>
      </c>
      <c r="G360" s="211" t="s">
        <v>2</v>
      </c>
      <c r="K360" s="211" t="s">
        <v>2</v>
      </c>
      <c r="O360" s="212" t="s">
        <v>686</v>
      </c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  <c r="AA360" s="212"/>
      <c r="AB360" s="212"/>
      <c r="AC360" s="213">
        <v>21.85</v>
      </c>
      <c r="AD360" s="213"/>
    </row>
    <row r="361" spans="3:30">
      <c r="C361" s="211" t="s">
        <v>2</v>
      </c>
      <c r="G361" s="211" t="s">
        <v>2</v>
      </c>
      <c r="K361" s="211" t="s">
        <v>2</v>
      </c>
      <c r="O361" s="212" t="s">
        <v>686</v>
      </c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  <c r="AA361" s="212"/>
      <c r="AB361" s="212"/>
      <c r="AC361" s="213">
        <v>49.44</v>
      </c>
      <c r="AD361" s="213"/>
    </row>
    <row r="362" spans="3:30">
      <c r="C362" s="211" t="s">
        <v>2</v>
      </c>
      <c r="G362" s="211" t="s">
        <v>2</v>
      </c>
      <c r="K362" s="211" t="s">
        <v>2</v>
      </c>
      <c r="O362" s="212" t="s">
        <v>686</v>
      </c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  <c r="AA362" s="212"/>
      <c r="AB362" s="212"/>
      <c r="AC362" s="213">
        <v>103.32</v>
      </c>
      <c r="AD362" s="213"/>
    </row>
    <row r="363" spans="3:30">
      <c r="C363" s="211" t="s">
        <v>2</v>
      </c>
      <c r="G363" s="211" t="s">
        <v>2</v>
      </c>
      <c r="K363" s="211" t="s">
        <v>2</v>
      </c>
      <c r="O363" s="212" t="s">
        <v>686</v>
      </c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  <c r="AA363" s="212"/>
      <c r="AB363" s="212"/>
      <c r="AC363" s="213">
        <v>84.91</v>
      </c>
      <c r="AD363" s="213"/>
    </row>
    <row r="364" spans="3:30">
      <c r="C364" s="211" t="s">
        <v>2</v>
      </c>
      <c r="G364" s="211" t="s">
        <v>2</v>
      </c>
      <c r="K364" s="211" t="s">
        <v>2</v>
      </c>
      <c r="O364" s="212" t="s">
        <v>687</v>
      </c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  <c r="AA364" s="212"/>
      <c r="AB364" s="212"/>
      <c r="AC364" s="213">
        <v>284.88</v>
      </c>
      <c r="AD364" s="213"/>
    </row>
    <row r="365" spans="3:30">
      <c r="C365" s="211" t="s">
        <v>2</v>
      </c>
      <c r="G365" s="211" t="s">
        <v>2</v>
      </c>
      <c r="K365" s="211" t="s">
        <v>2</v>
      </c>
      <c r="O365" s="212" t="s">
        <v>686</v>
      </c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  <c r="AA365" s="212"/>
      <c r="AB365" s="212"/>
      <c r="AC365" s="213">
        <v>336.51</v>
      </c>
      <c r="AD365" s="213"/>
    </row>
    <row r="366" spans="3:30">
      <c r="C366" s="211" t="s">
        <v>2</v>
      </c>
      <c r="G366" s="211" t="s">
        <v>2</v>
      </c>
      <c r="K366" s="211" t="s">
        <v>2</v>
      </c>
      <c r="O366" s="212" t="s">
        <v>686</v>
      </c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  <c r="AA366" s="212"/>
      <c r="AB366" s="212"/>
      <c r="AC366" s="213">
        <v>3.36</v>
      </c>
      <c r="AD366" s="213"/>
    </row>
    <row r="367" spans="3:30">
      <c r="C367" s="211" t="s">
        <v>2</v>
      </c>
      <c r="G367" s="211" t="s">
        <v>2</v>
      </c>
      <c r="K367" s="211" t="s">
        <v>2</v>
      </c>
      <c r="O367" s="212" t="s">
        <v>686</v>
      </c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  <c r="AA367" s="212"/>
      <c r="AB367" s="212"/>
      <c r="AC367" s="213">
        <v>6.98</v>
      </c>
      <c r="AD367" s="213"/>
    </row>
    <row r="368" spans="3:30">
      <c r="C368" s="211" t="s">
        <v>2</v>
      </c>
      <c r="G368" s="211" t="s">
        <v>2</v>
      </c>
      <c r="K368" s="211" t="s">
        <v>2</v>
      </c>
      <c r="O368" s="212" t="s">
        <v>688</v>
      </c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  <c r="AA368" s="212"/>
      <c r="AB368" s="212"/>
      <c r="AC368" s="213">
        <v>11.8</v>
      </c>
      <c r="AD368" s="213"/>
    </row>
    <row r="369" spans="2:30">
      <c r="C369" s="211" t="s">
        <v>2</v>
      </c>
      <c r="G369" s="211" t="s">
        <v>2</v>
      </c>
      <c r="K369" s="211" t="s">
        <v>2</v>
      </c>
      <c r="O369" s="212" t="s">
        <v>686</v>
      </c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  <c r="AA369" s="212"/>
      <c r="AB369" s="212"/>
      <c r="AC369" s="213">
        <v>46.09</v>
      </c>
      <c r="AD369" s="213"/>
    </row>
    <row r="370" spans="2:30">
      <c r="B370" s="209" t="s">
        <v>689</v>
      </c>
      <c r="C370" s="209"/>
      <c r="D370" s="209"/>
      <c r="F370" s="209" t="s">
        <v>690</v>
      </c>
      <c r="G370" s="209"/>
      <c r="H370" s="209"/>
      <c r="I370" s="209"/>
      <c r="J370" s="209" t="s">
        <v>452</v>
      </c>
      <c r="K370" s="209"/>
      <c r="L370" s="209"/>
      <c r="N370" s="209" t="s">
        <v>453</v>
      </c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C370" s="210">
        <v>1277.5</v>
      </c>
      <c r="AD370" s="210"/>
    </row>
    <row r="371" spans="2:30">
      <c r="C371" s="211" t="s">
        <v>2</v>
      </c>
      <c r="G371" s="211" t="s">
        <v>2</v>
      </c>
      <c r="K371" s="211" t="s">
        <v>2</v>
      </c>
      <c r="O371" s="212" t="s">
        <v>454</v>
      </c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  <c r="AA371" s="212"/>
      <c r="AB371" s="212"/>
    </row>
    <row r="372" spans="2:30">
      <c r="B372" s="209" t="s">
        <v>691</v>
      </c>
      <c r="C372" s="209"/>
      <c r="D372" s="209"/>
      <c r="F372" s="209" t="s">
        <v>690</v>
      </c>
      <c r="G372" s="209"/>
      <c r="H372" s="209"/>
      <c r="I372" s="209"/>
      <c r="J372" s="209" t="s">
        <v>456</v>
      </c>
      <c r="K372" s="209"/>
      <c r="L372" s="209"/>
      <c r="N372" s="209" t="s">
        <v>457</v>
      </c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C372" s="210">
        <v>1000</v>
      </c>
      <c r="AD372" s="210"/>
    </row>
    <row r="373" spans="2:30">
      <c r="C373" s="211" t="s">
        <v>2</v>
      </c>
      <c r="G373" s="211" t="s">
        <v>2</v>
      </c>
      <c r="K373" s="211" t="s">
        <v>2</v>
      </c>
      <c r="O373" s="212" t="s">
        <v>458</v>
      </c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</row>
    <row r="374" spans="2:30">
      <c r="B374" s="209" t="s">
        <v>692</v>
      </c>
      <c r="C374" s="209"/>
      <c r="D374" s="209"/>
      <c r="F374" s="209" t="s">
        <v>690</v>
      </c>
      <c r="G374" s="209"/>
      <c r="H374" s="209"/>
      <c r="I374" s="209"/>
      <c r="J374" s="209" t="s">
        <v>460</v>
      </c>
      <c r="K374" s="209"/>
      <c r="L374" s="209"/>
      <c r="N374" s="209" t="s">
        <v>461</v>
      </c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C374" s="210">
        <v>150</v>
      </c>
      <c r="AD374" s="210"/>
    </row>
    <row r="375" spans="2:30">
      <c r="C375" s="211" t="s">
        <v>2</v>
      </c>
      <c r="G375" s="211" t="s">
        <v>2</v>
      </c>
      <c r="K375" s="211" t="s">
        <v>2</v>
      </c>
      <c r="O375" s="212" t="s">
        <v>462</v>
      </c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  <c r="AA375" s="212"/>
      <c r="AB375" s="212"/>
    </row>
    <row r="376" spans="2:30">
      <c r="B376" s="209" t="s">
        <v>693</v>
      </c>
      <c r="C376" s="209"/>
      <c r="D376" s="209"/>
      <c r="F376" s="209" t="s">
        <v>690</v>
      </c>
      <c r="G376" s="209"/>
      <c r="H376" s="209"/>
      <c r="I376" s="209"/>
      <c r="J376" s="209" t="s">
        <v>694</v>
      </c>
      <c r="K376" s="209"/>
      <c r="L376" s="209"/>
      <c r="N376" s="209" t="s">
        <v>695</v>
      </c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  <c r="AA376" s="209"/>
      <c r="AC376" s="210">
        <v>1953.79</v>
      </c>
      <c r="AD376" s="210"/>
    </row>
    <row r="377" spans="2:30">
      <c r="C377" s="211" t="s">
        <v>2</v>
      </c>
      <c r="G377" s="211" t="s">
        <v>2</v>
      </c>
      <c r="K377" s="211" t="s">
        <v>2</v>
      </c>
      <c r="O377" s="212" t="s">
        <v>696</v>
      </c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  <c r="AA377" s="212"/>
      <c r="AB377" s="212"/>
      <c r="AC377" s="213">
        <v>-25.76</v>
      </c>
      <c r="AD377" s="213"/>
    </row>
    <row r="378" spans="2:30">
      <c r="C378" s="211" t="s">
        <v>2</v>
      </c>
      <c r="G378" s="211" t="s">
        <v>2</v>
      </c>
      <c r="K378" s="211" t="s">
        <v>2</v>
      </c>
      <c r="O378" s="212" t="s">
        <v>697</v>
      </c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  <c r="AA378" s="212"/>
      <c r="AB378" s="212"/>
      <c r="AC378" s="213">
        <v>1790.55</v>
      </c>
      <c r="AD378" s="213"/>
    </row>
    <row r="379" spans="2:30">
      <c r="C379" s="211" t="s">
        <v>2</v>
      </c>
      <c r="G379" s="211" t="s">
        <v>2</v>
      </c>
      <c r="K379" s="211" t="s">
        <v>2</v>
      </c>
      <c r="O379" s="212" t="s">
        <v>698</v>
      </c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  <c r="AA379" s="212"/>
      <c r="AB379" s="212"/>
      <c r="AC379" s="213">
        <v>139.5</v>
      </c>
      <c r="AD379" s="213"/>
    </row>
    <row r="380" spans="2:30">
      <c r="C380" s="211" t="s">
        <v>2</v>
      </c>
      <c r="G380" s="211" t="s">
        <v>2</v>
      </c>
      <c r="K380" s="211" t="s">
        <v>2</v>
      </c>
      <c r="O380" s="212" t="s">
        <v>699</v>
      </c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  <c r="AA380" s="212"/>
      <c r="AB380" s="212"/>
      <c r="AC380" s="213">
        <v>49.5</v>
      </c>
      <c r="AD380" s="213"/>
    </row>
    <row r="381" spans="2:30">
      <c r="B381" s="209" t="s">
        <v>700</v>
      </c>
      <c r="C381" s="209"/>
      <c r="D381" s="209"/>
      <c r="F381" s="209" t="s">
        <v>690</v>
      </c>
      <c r="G381" s="209"/>
      <c r="H381" s="209"/>
      <c r="I381" s="209"/>
      <c r="J381" s="209" t="s">
        <v>701</v>
      </c>
      <c r="K381" s="209"/>
      <c r="L381" s="209"/>
      <c r="N381" s="209" t="s">
        <v>702</v>
      </c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  <c r="AA381" s="209"/>
      <c r="AC381" s="210">
        <v>2544</v>
      </c>
      <c r="AD381" s="210"/>
    </row>
    <row r="382" spans="2:30">
      <c r="C382" s="211" t="s">
        <v>2</v>
      </c>
      <c r="G382" s="211" t="s">
        <v>2</v>
      </c>
      <c r="K382" s="211" t="s">
        <v>2</v>
      </c>
      <c r="O382" s="212" t="s">
        <v>703</v>
      </c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  <c r="AA382" s="212"/>
      <c r="AB382" s="212"/>
    </row>
    <row r="383" spans="2:30">
      <c r="B383" s="209" t="s">
        <v>704</v>
      </c>
      <c r="C383" s="209"/>
      <c r="D383" s="209"/>
      <c r="F383" s="209" t="s">
        <v>690</v>
      </c>
      <c r="G383" s="209"/>
      <c r="H383" s="209"/>
      <c r="I383" s="209"/>
      <c r="J383" s="209" t="s">
        <v>324</v>
      </c>
      <c r="K383" s="209"/>
      <c r="L383" s="209"/>
      <c r="N383" s="209" t="s">
        <v>325</v>
      </c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  <c r="AA383" s="209"/>
      <c r="AC383" s="210">
        <v>711.2</v>
      </c>
      <c r="AD383" s="210"/>
    </row>
    <row r="384" spans="2:30">
      <c r="C384" s="211" t="s">
        <v>2</v>
      </c>
      <c r="G384" s="211" t="s">
        <v>2</v>
      </c>
      <c r="K384" s="211" t="s">
        <v>2</v>
      </c>
      <c r="O384" s="212" t="s">
        <v>705</v>
      </c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  <c r="AA384" s="212"/>
      <c r="AB384" s="212"/>
      <c r="AC384" s="213">
        <v>219.3</v>
      </c>
      <c r="AD384" s="213"/>
    </row>
    <row r="385" spans="2:30">
      <c r="C385" s="211" t="s">
        <v>2</v>
      </c>
      <c r="G385" s="211" t="s">
        <v>2</v>
      </c>
      <c r="K385" s="211" t="s">
        <v>2</v>
      </c>
      <c r="O385" s="212" t="s">
        <v>706</v>
      </c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  <c r="AA385" s="212"/>
      <c r="AB385" s="212"/>
      <c r="AC385" s="213">
        <v>123.84</v>
      </c>
      <c r="AD385" s="213"/>
    </row>
    <row r="386" spans="2:30">
      <c r="C386" s="211" t="s">
        <v>2</v>
      </c>
      <c r="G386" s="211" t="s">
        <v>2</v>
      </c>
      <c r="K386" s="211" t="s">
        <v>2</v>
      </c>
      <c r="O386" s="212" t="s">
        <v>707</v>
      </c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  <c r="AA386" s="212"/>
      <c r="AB386" s="212"/>
      <c r="AC386" s="213">
        <v>368.06</v>
      </c>
      <c r="AD386" s="213"/>
    </row>
    <row r="387" spans="2:30">
      <c r="B387" s="209" t="s">
        <v>708</v>
      </c>
      <c r="C387" s="209"/>
      <c r="D387" s="209"/>
      <c r="F387" s="209" t="s">
        <v>690</v>
      </c>
      <c r="G387" s="209"/>
      <c r="H387" s="209"/>
      <c r="I387" s="209"/>
      <c r="J387" s="209" t="s">
        <v>709</v>
      </c>
      <c r="K387" s="209"/>
      <c r="L387" s="209"/>
      <c r="N387" s="209" t="s">
        <v>710</v>
      </c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C387" s="210">
        <v>142.63999999999999</v>
      </c>
      <c r="AD387" s="210"/>
    </row>
    <row r="388" spans="2:30">
      <c r="C388" s="211" t="s">
        <v>2</v>
      </c>
      <c r="G388" s="211" t="s">
        <v>2</v>
      </c>
      <c r="K388" s="211" t="s">
        <v>2</v>
      </c>
      <c r="O388" s="212" t="s">
        <v>711</v>
      </c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  <c r="AA388" s="212"/>
      <c r="AB388" s="212"/>
      <c r="AC388" s="213">
        <v>8.7899999999999991</v>
      </c>
      <c r="AD388" s="213"/>
    </row>
    <row r="389" spans="2:30">
      <c r="C389" s="211" t="s">
        <v>2</v>
      </c>
      <c r="G389" s="211" t="s">
        <v>2</v>
      </c>
      <c r="K389" s="211" t="s">
        <v>2</v>
      </c>
      <c r="O389" s="212" t="s">
        <v>712</v>
      </c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  <c r="AA389" s="212"/>
      <c r="AB389" s="212"/>
      <c r="AC389" s="213">
        <v>8.7899999999999991</v>
      </c>
      <c r="AD389" s="213"/>
    </row>
    <row r="390" spans="2:30">
      <c r="C390" s="211" t="s">
        <v>2</v>
      </c>
      <c r="G390" s="211" t="s">
        <v>2</v>
      </c>
      <c r="K390" s="211" t="s">
        <v>2</v>
      </c>
      <c r="O390" s="212" t="s">
        <v>713</v>
      </c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  <c r="AA390" s="212"/>
      <c r="AB390" s="212"/>
      <c r="AC390" s="213">
        <v>6.39</v>
      </c>
      <c r="AD390" s="213"/>
    </row>
    <row r="391" spans="2:30">
      <c r="C391" s="211" t="s">
        <v>2</v>
      </c>
      <c r="G391" s="211" t="s">
        <v>2</v>
      </c>
      <c r="K391" s="211" t="s">
        <v>2</v>
      </c>
      <c r="O391" s="212" t="s">
        <v>714</v>
      </c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  <c r="AA391" s="212"/>
      <c r="AB391" s="212"/>
      <c r="AC391" s="213">
        <v>23.19</v>
      </c>
      <c r="AD391" s="213"/>
    </row>
    <row r="392" spans="2:30">
      <c r="C392" s="211" t="s">
        <v>2</v>
      </c>
      <c r="G392" s="211" t="s">
        <v>2</v>
      </c>
      <c r="K392" s="211" t="s">
        <v>2</v>
      </c>
      <c r="O392" s="212" t="s">
        <v>715</v>
      </c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  <c r="AA392" s="212"/>
      <c r="AB392" s="212"/>
      <c r="AC392" s="213">
        <v>8.7899999999999991</v>
      </c>
      <c r="AD392" s="213"/>
    </row>
    <row r="393" spans="2:30">
      <c r="C393" s="211" t="s">
        <v>2</v>
      </c>
      <c r="G393" s="211" t="s">
        <v>2</v>
      </c>
      <c r="K393" s="211" t="s">
        <v>2</v>
      </c>
      <c r="O393" s="212" t="s">
        <v>716</v>
      </c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  <c r="AA393" s="212"/>
      <c r="AB393" s="212"/>
      <c r="AC393" s="213">
        <v>36</v>
      </c>
      <c r="AD393" s="213"/>
    </row>
    <row r="394" spans="2:30">
      <c r="C394" s="211" t="s">
        <v>2</v>
      </c>
      <c r="G394" s="211" t="s">
        <v>2</v>
      </c>
      <c r="K394" s="211" t="s">
        <v>2</v>
      </c>
      <c r="O394" s="212" t="s">
        <v>717</v>
      </c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  <c r="AA394" s="212"/>
      <c r="AB394" s="212"/>
      <c r="AC394" s="213">
        <v>8.7899999999999991</v>
      </c>
      <c r="AD394" s="213"/>
    </row>
    <row r="395" spans="2:30">
      <c r="C395" s="211" t="s">
        <v>2</v>
      </c>
      <c r="G395" s="211" t="s">
        <v>2</v>
      </c>
      <c r="K395" s="211" t="s">
        <v>2</v>
      </c>
      <c r="O395" s="212" t="s">
        <v>718</v>
      </c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  <c r="AA395" s="212"/>
      <c r="AB395" s="212"/>
      <c r="AC395" s="213">
        <v>22.4</v>
      </c>
      <c r="AD395" s="213"/>
    </row>
    <row r="396" spans="2:30">
      <c r="C396" s="211" t="s">
        <v>2</v>
      </c>
      <c r="G396" s="211" t="s">
        <v>2</v>
      </c>
      <c r="K396" s="211" t="s">
        <v>2</v>
      </c>
      <c r="O396" s="212" t="s">
        <v>719</v>
      </c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  <c r="AA396" s="212"/>
      <c r="AB396" s="212"/>
      <c r="AC396" s="213">
        <v>19.5</v>
      </c>
      <c r="AD396" s="213"/>
    </row>
    <row r="397" spans="2:30">
      <c r="B397" s="209" t="s">
        <v>720</v>
      </c>
      <c r="C397" s="209"/>
      <c r="D397" s="209"/>
      <c r="F397" s="209" t="s">
        <v>690</v>
      </c>
      <c r="G397" s="209"/>
      <c r="H397" s="209"/>
      <c r="I397" s="209"/>
      <c r="J397" s="209" t="s">
        <v>721</v>
      </c>
      <c r="K397" s="209"/>
      <c r="L397" s="209"/>
      <c r="N397" s="209" t="s">
        <v>722</v>
      </c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  <c r="AA397" s="209"/>
      <c r="AC397" s="210">
        <v>250</v>
      </c>
      <c r="AD397" s="210"/>
    </row>
    <row r="398" spans="2:30">
      <c r="C398" s="211" t="s">
        <v>2</v>
      </c>
      <c r="G398" s="211" t="s">
        <v>2</v>
      </c>
      <c r="K398" s="211" t="s">
        <v>2</v>
      </c>
      <c r="O398" s="212" t="s">
        <v>723</v>
      </c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  <c r="AA398" s="212"/>
      <c r="AB398" s="212"/>
    </row>
    <row r="399" spans="2:30">
      <c r="B399" s="209" t="s">
        <v>724</v>
      </c>
      <c r="C399" s="209"/>
      <c r="D399" s="209"/>
      <c r="F399" s="209" t="s">
        <v>690</v>
      </c>
      <c r="G399" s="209"/>
      <c r="H399" s="209"/>
      <c r="I399" s="209"/>
      <c r="J399" s="209" t="s">
        <v>725</v>
      </c>
      <c r="K399" s="209"/>
      <c r="L399" s="209"/>
      <c r="N399" s="209" t="s">
        <v>726</v>
      </c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  <c r="AA399" s="209"/>
      <c r="AC399" s="210">
        <v>500</v>
      </c>
      <c r="AD399" s="210"/>
    </row>
    <row r="400" spans="2:30">
      <c r="C400" s="211" t="s">
        <v>2</v>
      </c>
      <c r="G400" s="211" t="s">
        <v>2</v>
      </c>
      <c r="K400" s="211" t="s">
        <v>2</v>
      </c>
      <c r="O400" s="212" t="s">
        <v>727</v>
      </c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  <c r="AA400" s="212"/>
      <c r="AB400" s="212"/>
    </row>
    <row r="401" spans="1:30">
      <c r="B401" s="209" t="s">
        <v>728</v>
      </c>
      <c r="C401" s="209"/>
      <c r="D401" s="209"/>
      <c r="F401" s="209" t="s">
        <v>690</v>
      </c>
      <c r="G401" s="209"/>
      <c r="H401" s="209"/>
      <c r="I401" s="209"/>
      <c r="J401" s="209" t="s">
        <v>342</v>
      </c>
      <c r="K401" s="209"/>
      <c r="L401" s="209"/>
      <c r="N401" s="209" t="s">
        <v>343</v>
      </c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  <c r="AA401" s="209"/>
      <c r="AC401" s="210">
        <v>377</v>
      </c>
      <c r="AD401" s="210"/>
    </row>
    <row r="402" spans="1:30">
      <c r="C402" s="211" t="s">
        <v>2</v>
      </c>
      <c r="G402" s="211" t="s">
        <v>2</v>
      </c>
      <c r="K402" s="211" t="s">
        <v>2</v>
      </c>
      <c r="O402" s="212" t="s">
        <v>729</v>
      </c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  <c r="AA402" s="212"/>
      <c r="AB402" s="212"/>
    </row>
    <row r="403" spans="1:30" ht="10.5" customHeight="1"/>
    <row r="404" spans="1:30" ht="12" customHeight="1"/>
    <row r="405" spans="1:30" ht="13.5" customHeight="1">
      <c r="A405" s="214" t="s">
        <v>412</v>
      </c>
      <c r="B405" s="214"/>
      <c r="C405" s="214"/>
      <c r="D405" s="214"/>
      <c r="E405" s="214"/>
      <c r="F405" s="214"/>
      <c r="G405" s="214"/>
      <c r="H405" s="214"/>
      <c r="I405" s="214"/>
      <c r="J405" s="214"/>
      <c r="K405" s="214"/>
      <c r="L405" s="214"/>
      <c r="M405" s="214"/>
      <c r="R405" s="215" t="s">
        <v>730</v>
      </c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</row>
    <row r="406" spans="1:30" ht="25.5" customHeight="1">
      <c r="C406" s="203" t="s">
        <v>310</v>
      </c>
      <c r="D406" s="203"/>
      <c r="E406" s="203"/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</row>
    <row r="407" spans="1:30" ht="7.5" customHeight="1"/>
    <row r="408" spans="1:30" ht="18.75" customHeight="1">
      <c r="I408" s="204" t="s">
        <v>311</v>
      </c>
      <c r="J408" s="204"/>
      <c r="K408" s="204"/>
      <c r="L408" s="204"/>
      <c r="M408" s="204"/>
      <c r="N408" s="204"/>
      <c r="O408" s="204"/>
      <c r="P408" s="204"/>
      <c r="S408" s="205" t="s">
        <v>312</v>
      </c>
      <c r="T408" s="205"/>
      <c r="U408" s="205"/>
      <c r="V408" s="205"/>
      <c r="W408" s="205"/>
      <c r="X408" s="205"/>
      <c r="Y408" s="205"/>
    </row>
    <row r="409" spans="1:30" ht="6.75" customHeight="1"/>
    <row r="410" spans="1:30" ht="14.25" customHeight="1">
      <c r="A410" s="206" t="s">
        <v>313</v>
      </c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</row>
    <row r="411" spans="1:30">
      <c r="B411" s="207" t="s">
        <v>314</v>
      </c>
      <c r="C411" s="207"/>
      <c r="D411" s="207"/>
      <c r="F411" s="207" t="s">
        <v>315</v>
      </c>
      <c r="G411" s="207"/>
      <c r="H411" s="207"/>
      <c r="I411" s="207"/>
      <c r="J411" s="207" t="s">
        <v>316</v>
      </c>
      <c r="K411" s="207"/>
      <c r="L411" s="207"/>
      <c r="N411" s="207" t="s">
        <v>317</v>
      </c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C411" s="208" t="s">
        <v>318</v>
      </c>
      <c r="AD411" s="208"/>
    </row>
    <row r="412" spans="1:30">
      <c r="B412" s="209" t="s">
        <v>731</v>
      </c>
      <c r="C412" s="209"/>
      <c r="D412" s="209"/>
      <c r="F412" s="209" t="s">
        <v>690</v>
      </c>
      <c r="G412" s="209"/>
      <c r="H412" s="209"/>
      <c r="I412" s="209"/>
      <c r="J412" s="209" t="s">
        <v>732</v>
      </c>
      <c r="K412" s="209"/>
      <c r="L412" s="209"/>
      <c r="N412" s="209" t="s">
        <v>733</v>
      </c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C412" s="210">
        <v>49.26</v>
      </c>
      <c r="AD412" s="210"/>
    </row>
    <row r="413" spans="1:30">
      <c r="C413" s="211" t="s">
        <v>2</v>
      </c>
      <c r="G413" s="211" t="s">
        <v>2</v>
      </c>
      <c r="K413" s="211" t="s">
        <v>2</v>
      </c>
      <c r="O413" s="212" t="s">
        <v>734</v>
      </c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  <c r="AA413" s="212"/>
      <c r="AB413" s="212"/>
    </row>
    <row r="414" spans="1:30">
      <c r="B414" s="209" t="s">
        <v>735</v>
      </c>
      <c r="C414" s="209"/>
      <c r="D414" s="209"/>
      <c r="F414" s="209" t="s">
        <v>690</v>
      </c>
      <c r="G414" s="209"/>
      <c r="H414" s="209"/>
      <c r="I414" s="209"/>
      <c r="J414" s="209" t="s">
        <v>504</v>
      </c>
      <c r="K414" s="209"/>
      <c r="L414" s="209"/>
      <c r="N414" s="209" t="s">
        <v>505</v>
      </c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C414" s="210">
        <v>250</v>
      </c>
      <c r="AD414" s="210"/>
    </row>
    <row r="415" spans="1:30">
      <c r="C415" s="211" t="s">
        <v>2</v>
      </c>
      <c r="G415" s="211" t="s">
        <v>2</v>
      </c>
      <c r="K415" s="211" t="s">
        <v>2</v>
      </c>
      <c r="O415" s="212" t="s">
        <v>736</v>
      </c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  <c r="AA415" s="212"/>
      <c r="AB415" s="212"/>
    </row>
    <row r="416" spans="1:30">
      <c r="B416" s="209" t="s">
        <v>737</v>
      </c>
      <c r="C416" s="209"/>
      <c r="D416" s="209"/>
      <c r="F416" s="209" t="s">
        <v>690</v>
      </c>
      <c r="G416" s="209"/>
      <c r="H416" s="209"/>
      <c r="I416" s="209"/>
      <c r="J416" s="209" t="s">
        <v>356</v>
      </c>
      <c r="K416" s="209"/>
      <c r="L416" s="209"/>
      <c r="N416" s="209" t="s">
        <v>357</v>
      </c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C416" s="210">
        <v>750.77</v>
      </c>
      <c r="AD416" s="210"/>
    </row>
    <row r="417" spans="2:30">
      <c r="C417" s="211" t="s">
        <v>2</v>
      </c>
      <c r="G417" s="211" t="s">
        <v>2</v>
      </c>
      <c r="K417" s="211" t="s">
        <v>2</v>
      </c>
      <c r="O417" s="212" t="s">
        <v>358</v>
      </c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  <c r="AA417" s="212"/>
      <c r="AB417" s="212"/>
    </row>
    <row r="418" spans="2:30">
      <c r="B418" s="209" t="s">
        <v>738</v>
      </c>
      <c r="C418" s="209"/>
      <c r="D418" s="209"/>
      <c r="F418" s="209" t="s">
        <v>690</v>
      </c>
      <c r="G418" s="209"/>
      <c r="H418" s="209"/>
      <c r="I418" s="209"/>
      <c r="J418" s="209" t="s">
        <v>739</v>
      </c>
      <c r="K418" s="209"/>
      <c r="L418" s="209"/>
      <c r="N418" s="209" t="s">
        <v>740</v>
      </c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  <c r="AA418" s="209"/>
      <c r="AC418" s="210">
        <v>133.30000000000001</v>
      </c>
      <c r="AD418" s="210"/>
    </row>
    <row r="419" spans="2:30">
      <c r="C419" s="211" t="s">
        <v>2</v>
      </c>
      <c r="G419" s="211" t="s">
        <v>2</v>
      </c>
      <c r="K419" s="211" t="s">
        <v>2</v>
      </c>
      <c r="O419" s="212" t="s">
        <v>741</v>
      </c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  <c r="AA419" s="212"/>
      <c r="AB419" s="212"/>
    </row>
    <row r="420" spans="2:30">
      <c r="B420" s="209" t="s">
        <v>742</v>
      </c>
      <c r="C420" s="209"/>
      <c r="D420" s="209"/>
      <c r="F420" s="209" t="s">
        <v>690</v>
      </c>
      <c r="G420" s="209"/>
      <c r="H420" s="209"/>
      <c r="I420" s="209"/>
      <c r="J420" s="209" t="s">
        <v>743</v>
      </c>
      <c r="K420" s="209"/>
      <c r="L420" s="209"/>
      <c r="N420" s="209" t="s">
        <v>744</v>
      </c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  <c r="AA420" s="209"/>
      <c r="AC420" s="210">
        <v>250</v>
      </c>
      <c r="AD420" s="210"/>
    </row>
    <row r="421" spans="2:30">
      <c r="C421" s="211" t="s">
        <v>2</v>
      </c>
      <c r="G421" s="211" t="s">
        <v>2</v>
      </c>
      <c r="K421" s="211" t="s">
        <v>2</v>
      </c>
      <c r="O421" s="212" t="s">
        <v>745</v>
      </c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  <c r="AA421" s="212"/>
      <c r="AB421" s="212"/>
    </row>
    <row r="422" spans="2:30">
      <c r="B422" s="209" t="s">
        <v>746</v>
      </c>
      <c r="C422" s="209"/>
      <c r="D422" s="209"/>
      <c r="F422" s="209" t="s">
        <v>690</v>
      </c>
      <c r="G422" s="209"/>
      <c r="H422" s="209"/>
      <c r="I422" s="209"/>
      <c r="J422" s="209" t="s">
        <v>512</v>
      </c>
      <c r="K422" s="209"/>
      <c r="L422" s="209"/>
      <c r="N422" s="209" t="s">
        <v>513</v>
      </c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  <c r="AA422" s="209"/>
      <c r="AC422" s="210">
        <v>43381</v>
      </c>
      <c r="AD422" s="210"/>
    </row>
    <row r="423" spans="2:30">
      <c r="C423" s="211" t="s">
        <v>2</v>
      </c>
      <c r="G423" s="211" t="s">
        <v>2</v>
      </c>
      <c r="K423" s="211" t="s">
        <v>2</v>
      </c>
      <c r="O423" s="212" t="s">
        <v>747</v>
      </c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  <c r="AA423" s="212"/>
      <c r="AB423" s="212"/>
      <c r="AC423" s="213">
        <v>12394.5</v>
      </c>
      <c r="AD423" s="213"/>
    </row>
    <row r="424" spans="2:30">
      <c r="C424" s="211" t="s">
        <v>2</v>
      </c>
      <c r="G424" s="211" t="s">
        <v>2</v>
      </c>
      <c r="K424" s="211" t="s">
        <v>2</v>
      </c>
      <c r="O424" s="212" t="s">
        <v>747</v>
      </c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  <c r="AA424" s="212"/>
      <c r="AB424" s="212"/>
      <c r="AC424" s="213">
        <v>18591.75</v>
      </c>
      <c r="AD424" s="213"/>
    </row>
    <row r="425" spans="2:30">
      <c r="C425" s="211" t="s">
        <v>2</v>
      </c>
      <c r="G425" s="211" t="s">
        <v>2</v>
      </c>
      <c r="K425" s="211" t="s">
        <v>2</v>
      </c>
      <c r="O425" s="212" t="s">
        <v>747</v>
      </c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  <c r="AA425" s="212"/>
      <c r="AB425" s="212"/>
      <c r="AC425" s="213">
        <v>6197.37</v>
      </c>
      <c r="AD425" s="213"/>
    </row>
    <row r="426" spans="2:30">
      <c r="C426" s="211" t="s">
        <v>2</v>
      </c>
      <c r="G426" s="211" t="s">
        <v>2</v>
      </c>
      <c r="K426" s="211" t="s">
        <v>2</v>
      </c>
      <c r="O426" s="212" t="s">
        <v>747</v>
      </c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  <c r="AC426" s="213">
        <v>6197.38</v>
      </c>
      <c r="AD426" s="213"/>
    </row>
    <row r="427" spans="2:30">
      <c r="B427" s="209" t="s">
        <v>748</v>
      </c>
      <c r="C427" s="209"/>
      <c r="D427" s="209"/>
      <c r="F427" s="209" t="s">
        <v>690</v>
      </c>
      <c r="G427" s="209"/>
      <c r="H427" s="209"/>
      <c r="I427" s="209"/>
      <c r="J427" s="209" t="s">
        <v>749</v>
      </c>
      <c r="K427" s="209"/>
      <c r="L427" s="209"/>
      <c r="N427" s="209" t="s">
        <v>750</v>
      </c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  <c r="AA427" s="209"/>
      <c r="AC427" s="210">
        <v>3800</v>
      </c>
      <c r="AD427" s="210"/>
    </row>
    <row r="428" spans="2:30">
      <c r="C428" s="211" t="s">
        <v>2</v>
      </c>
      <c r="G428" s="211" t="s">
        <v>2</v>
      </c>
      <c r="K428" s="211" t="s">
        <v>2</v>
      </c>
      <c r="O428" s="212" t="s">
        <v>751</v>
      </c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</row>
    <row r="429" spans="2:30">
      <c r="B429" s="209" t="s">
        <v>752</v>
      </c>
      <c r="C429" s="209"/>
      <c r="D429" s="209"/>
      <c r="F429" s="209" t="s">
        <v>690</v>
      </c>
      <c r="G429" s="209"/>
      <c r="H429" s="209"/>
      <c r="I429" s="209"/>
      <c r="J429" s="209" t="s">
        <v>609</v>
      </c>
      <c r="K429" s="209"/>
      <c r="L429" s="209"/>
      <c r="N429" s="209" t="s">
        <v>610</v>
      </c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C429" s="210">
        <v>122.86</v>
      </c>
      <c r="AD429" s="210"/>
    </row>
    <row r="430" spans="2:30">
      <c r="C430" s="211" t="s">
        <v>2</v>
      </c>
      <c r="G430" s="211" t="s">
        <v>2</v>
      </c>
      <c r="K430" s="211" t="s">
        <v>2</v>
      </c>
      <c r="O430" s="212" t="s">
        <v>753</v>
      </c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  <c r="AA430" s="212"/>
      <c r="AB430" s="212"/>
    </row>
    <row r="431" spans="2:30">
      <c r="B431" s="209" t="s">
        <v>754</v>
      </c>
      <c r="C431" s="209"/>
      <c r="D431" s="209"/>
      <c r="F431" s="209" t="s">
        <v>690</v>
      </c>
      <c r="G431" s="209"/>
      <c r="H431" s="209"/>
      <c r="I431" s="209"/>
      <c r="J431" s="209" t="s">
        <v>755</v>
      </c>
      <c r="K431" s="209"/>
      <c r="L431" s="209"/>
      <c r="N431" s="209" t="s">
        <v>756</v>
      </c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  <c r="AA431" s="209"/>
      <c r="AC431" s="210">
        <v>1790</v>
      </c>
      <c r="AD431" s="210"/>
    </row>
    <row r="432" spans="2:30">
      <c r="C432" s="211" t="s">
        <v>2</v>
      </c>
      <c r="G432" s="211" t="s">
        <v>2</v>
      </c>
      <c r="K432" s="211" t="s">
        <v>2</v>
      </c>
      <c r="O432" s="212" t="s">
        <v>757</v>
      </c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  <c r="AA432" s="212"/>
      <c r="AB432" s="212"/>
    </row>
    <row r="433" spans="2:30">
      <c r="B433" s="209" t="s">
        <v>758</v>
      </c>
      <c r="C433" s="209"/>
      <c r="D433" s="209"/>
      <c r="F433" s="209" t="s">
        <v>690</v>
      </c>
      <c r="G433" s="209"/>
      <c r="H433" s="209"/>
      <c r="I433" s="209"/>
      <c r="J433" s="209" t="s">
        <v>759</v>
      </c>
      <c r="K433" s="209"/>
      <c r="L433" s="209"/>
      <c r="N433" s="209" t="s">
        <v>760</v>
      </c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  <c r="AA433" s="209"/>
      <c r="AC433" s="210">
        <v>771</v>
      </c>
      <c r="AD433" s="210"/>
    </row>
    <row r="434" spans="2:30">
      <c r="C434" s="211" t="s">
        <v>2</v>
      </c>
      <c r="G434" s="211" t="s">
        <v>2</v>
      </c>
      <c r="K434" s="211" t="s">
        <v>2</v>
      </c>
      <c r="O434" s="212" t="s">
        <v>761</v>
      </c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  <c r="AA434" s="212"/>
      <c r="AB434" s="212"/>
    </row>
    <row r="435" spans="2:30">
      <c r="B435" s="209" t="s">
        <v>762</v>
      </c>
      <c r="C435" s="209"/>
      <c r="D435" s="209"/>
      <c r="F435" s="209" t="s">
        <v>690</v>
      </c>
      <c r="G435" s="209"/>
      <c r="H435" s="209"/>
      <c r="I435" s="209"/>
      <c r="J435" s="209" t="s">
        <v>763</v>
      </c>
      <c r="K435" s="209"/>
      <c r="L435" s="209"/>
      <c r="N435" s="209" t="s">
        <v>764</v>
      </c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  <c r="AA435" s="209"/>
      <c r="AC435" s="210">
        <v>51519.85</v>
      </c>
      <c r="AD435" s="210"/>
    </row>
    <row r="436" spans="2:30">
      <c r="C436" s="211" t="s">
        <v>2</v>
      </c>
      <c r="G436" s="211" t="s">
        <v>2</v>
      </c>
      <c r="K436" s="211" t="s">
        <v>2</v>
      </c>
      <c r="O436" s="212" t="s">
        <v>765</v>
      </c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  <c r="AA436" s="212"/>
      <c r="AB436" s="212"/>
    </row>
    <row r="437" spans="2:30">
      <c r="B437" s="209" t="s">
        <v>766</v>
      </c>
      <c r="C437" s="209"/>
      <c r="D437" s="209"/>
      <c r="F437" s="209" t="s">
        <v>690</v>
      </c>
      <c r="G437" s="209"/>
      <c r="H437" s="209"/>
      <c r="I437" s="209"/>
      <c r="J437" s="209" t="s">
        <v>767</v>
      </c>
      <c r="K437" s="209"/>
      <c r="L437" s="209"/>
      <c r="N437" s="209" t="s">
        <v>768</v>
      </c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  <c r="AA437" s="209"/>
      <c r="AC437" s="210">
        <v>500</v>
      </c>
      <c r="AD437" s="210"/>
    </row>
    <row r="438" spans="2:30">
      <c r="C438" s="211" t="s">
        <v>2</v>
      </c>
      <c r="G438" s="211" t="s">
        <v>2</v>
      </c>
      <c r="K438" s="211" t="s">
        <v>2</v>
      </c>
      <c r="O438" s="212" t="s">
        <v>769</v>
      </c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</row>
    <row r="439" spans="2:30">
      <c r="B439" s="209" t="s">
        <v>770</v>
      </c>
      <c r="C439" s="209"/>
      <c r="D439" s="209"/>
      <c r="F439" s="209" t="s">
        <v>690</v>
      </c>
      <c r="G439" s="209"/>
      <c r="H439" s="209"/>
      <c r="I439" s="209"/>
      <c r="J439" s="209" t="s">
        <v>640</v>
      </c>
      <c r="K439" s="209"/>
      <c r="L439" s="209"/>
      <c r="N439" s="209" t="s">
        <v>641</v>
      </c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  <c r="AA439" s="209"/>
      <c r="AC439" s="210">
        <v>2322.9</v>
      </c>
      <c r="AD439" s="210"/>
    </row>
    <row r="440" spans="2:30">
      <c r="C440" s="211" t="s">
        <v>2</v>
      </c>
      <c r="G440" s="211" t="s">
        <v>2</v>
      </c>
      <c r="K440" s="211" t="s">
        <v>2</v>
      </c>
      <c r="O440" s="212" t="s">
        <v>771</v>
      </c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3">
        <v>161.82</v>
      </c>
      <c r="AD440" s="213"/>
    </row>
    <row r="441" spans="2:30">
      <c r="C441" s="211" t="s">
        <v>2</v>
      </c>
      <c r="G441" s="211" t="s">
        <v>2</v>
      </c>
      <c r="K441" s="211" t="s">
        <v>2</v>
      </c>
      <c r="O441" s="212" t="s">
        <v>772</v>
      </c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  <c r="AC441" s="213">
        <v>80.05</v>
      </c>
      <c r="AD441" s="213"/>
    </row>
    <row r="442" spans="2:30">
      <c r="C442" s="211" t="s">
        <v>2</v>
      </c>
      <c r="G442" s="211" t="s">
        <v>2</v>
      </c>
      <c r="K442" s="211" t="s">
        <v>2</v>
      </c>
      <c r="O442" s="212" t="s">
        <v>773</v>
      </c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  <c r="AC442" s="213">
        <v>475.14</v>
      </c>
      <c r="AD442" s="213"/>
    </row>
    <row r="443" spans="2:30">
      <c r="C443" s="211" t="s">
        <v>2</v>
      </c>
      <c r="G443" s="211" t="s">
        <v>2</v>
      </c>
      <c r="K443" s="211" t="s">
        <v>2</v>
      </c>
      <c r="O443" s="212" t="s">
        <v>774</v>
      </c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  <c r="AC443" s="213">
        <v>125.04</v>
      </c>
      <c r="AD443" s="213"/>
    </row>
    <row r="444" spans="2:30">
      <c r="C444" s="211" t="s">
        <v>2</v>
      </c>
      <c r="G444" s="211" t="s">
        <v>2</v>
      </c>
      <c r="K444" s="211" t="s">
        <v>2</v>
      </c>
      <c r="O444" s="212" t="s">
        <v>775</v>
      </c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3">
        <v>161.82</v>
      </c>
      <c r="AD444" s="213"/>
    </row>
    <row r="445" spans="2:30">
      <c r="C445" s="211" t="s">
        <v>2</v>
      </c>
      <c r="G445" s="211" t="s">
        <v>2</v>
      </c>
      <c r="K445" s="211" t="s">
        <v>2</v>
      </c>
      <c r="O445" s="212" t="s">
        <v>776</v>
      </c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  <c r="AC445" s="213">
        <v>161.82</v>
      </c>
      <c r="AD445" s="213"/>
    </row>
    <row r="446" spans="2:30">
      <c r="C446" s="211" t="s">
        <v>2</v>
      </c>
      <c r="G446" s="211" t="s">
        <v>2</v>
      </c>
      <c r="K446" s="211" t="s">
        <v>2</v>
      </c>
      <c r="O446" s="212" t="s">
        <v>777</v>
      </c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  <c r="AC446" s="213">
        <v>35.119999999999997</v>
      </c>
      <c r="AD446" s="213"/>
    </row>
    <row r="447" spans="2:30">
      <c r="C447" s="211" t="s">
        <v>2</v>
      </c>
      <c r="G447" s="211" t="s">
        <v>2</v>
      </c>
      <c r="K447" s="211" t="s">
        <v>2</v>
      </c>
      <c r="O447" s="212" t="s">
        <v>778</v>
      </c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  <c r="AA447" s="212"/>
      <c r="AB447" s="212"/>
      <c r="AC447" s="213">
        <v>475.14</v>
      </c>
      <c r="AD447" s="213"/>
    </row>
    <row r="448" spans="2:30">
      <c r="C448" s="211" t="s">
        <v>2</v>
      </c>
      <c r="G448" s="211" t="s">
        <v>2</v>
      </c>
      <c r="K448" s="211" t="s">
        <v>2</v>
      </c>
      <c r="O448" s="212" t="s">
        <v>642</v>
      </c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  <c r="AA448" s="212"/>
      <c r="AB448" s="212"/>
      <c r="AC448" s="213">
        <v>167.91</v>
      </c>
      <c r="AD448" s="213"/>
    </row>
    <row r="449" spans="2:30">
      <c r="C449" s="211" t="s">
        <v>2</v>
      </c>
      <c r="G449" s="211" t="s">
        <v>2</v>
      </c>
      <c r="K449" s="211" t="s">
        <v>2</v>
      </c>
      <c r="O449" s="212" t="s">
        <v>779</v>
      </c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  <c r="AA449" s="212"/>
      <c r="AB449" s="212"/>
      <c r="AC449" s="213">
        <v>479.04</v>
      </c>
      <c r="AD449" s="213"/>
    </row>
    <row r="450" spans="2:30">
      <c r="B450" s="209" t="s">
        <v>780</v>
      </c>
      <c r="C450" s="209"/>
      <c r="D450" s="209"/>
      <c r="F450" s="209" t="s">
        <v>690</v>
      </c>
      <c r="G450" s="209"/>
      <c r="H450" s="209"/>
      <c r="I450" s="209"/>
      <c r="J450" s="209" t="s">
        <v>781</v>
      </c>
      <c r="K450" s="209"/>
      <c r="L450" s="209"/>
      <c r="N450" s="209" t="s">
        <v>782</v>
      </c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  <c r="AA450" s="209"/>
      <c r="AC450" s="210">
        <v>1000</v>
      </c>
      <c r="AD450" s="210"/>
    </row>
    <row r="451" spans="2:30">
      <c r="C451" s="211" t="s">
        <v>2</v>
      </c>
      <c r="G451" s="211" t="s">
        <v>2</v>
      </c>
      <c r="K451" s="211" t="s">
        <v>2</v>
      </c>
      <c r="O451" s="212" t="s">
        <v>783</v>
      </c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  <c r="AA451" s="212"/>
      <c r="AB451" s="212"/>
    </row>
    <row r="452" spans="2:30">
      <c r="B452" s="209" t="s">
        <v>784</v>
      </c>
      <c r="C452" s="209"/>
      <c r="D452" s="209"/>
      <c r="F452" s="209" t="s">
        <v>690</v>
      </c>
      <c r="G452" s="209"/>
      <c r="H452" s="209"/>
      <c r="I452" s="209"/>
      <c r="J452" s="209" t="s">
        <v>544</v>
      </c>
      <c r="K452" s="209"/>
      <c r="L452" s="209"/>
      <c r="N452" s="209" t="s">
        <v>545</v>
      </c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  <c r="AA452" s="209"/>
      <c r="AC452" s="210">
        <v>8.4</v>
      </c>
      <c r="AD452" s="210"/>
    </row>
    <row r="453" spans="2:30">
      <c r="C453" s="211" t="s">
        <v>2</v>
      </c>
      <c r="G453" s="211" t="s">
        <v>2</v>
      </c>
      <c r="K453" s="211" t="s">
        <v>2</v>
      </c>
      <c r="O453" s="212" t="s">
        <v>546</v>
      </c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  <c r="AA453" s="212"/>
      <c r="AB453" s="212"/>
    </row>
    <row r="454" spans="2:30">
      <c r="B454" s="209" t="s">
        <v>785</v>
      </c>
      <c r="C454" s="209"/>
      <c r="D454" s="209"/>
      <c r="F454" s="209" t="s">
        <v>690</v>
      </c>
      <c r="G454" s="209"/>
      <c r="H454" s="209"/>
      <c r="I454" s="209"/>
      <c r="J454" s="209" t="s">
        <v>786</v>
      </c>
      <c r="K454" s="209"/>
      <c r="L454" s="209"/>
      <c r="N454" s="209" t="s">
        <v>787</v>
      </c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C454" s="210">
        <v>3921.3</v>
      </c>
      <c r="AD454" s="210"/>
    </row>
    <row r="455" spans="2:30">
      <c r="C455" s="211" t="s">
        <v>2</v>
      </c>
      <c r="G455" s="211" t="s">
        <v>2</v>
      </c>
      <c r="K455" s="211" t="s">
        <v>2</v>
      </c>
      <c r="O455" s="212" t="s">
        <v>788</v>
      </c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  <c r="AA455" s="212"/>
      <c r="AB455" s="212"/>
    </row>
    <row r="456" spans="2:30">
      <c r="B456" s="209" t="s">
        <v>789</v>
      </c>
      <c r="C456" s="209"/>
      <c r="D456" s="209"/>
      <c r="F456" s="209" t="s">
        <v>690</v>
      </c>
      <c r="G456" s="209"/>
      <c r="H456" s="209"/>
      <c r="I456" s="209"/>
      <c r="J456" s="209" t="s">
        <v>790</v>
      </c>
      <c r="K456" s="209"/>
      <c r="L456" s="209"/>
      <c r="N456" s="209" t="s">
        <v>791</v>
      </c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C456" s="210">
        <v>1590</v>
      </c>
      <c r="AD456" s="210"/>
    </row>
    <row r="457" spans="2:30">
      <c r="C457" s="211" t="s">
        <v>2</v>
      </c>
      <c r="G457" s="211" t="s">
        <v>2</v>
      </c>
      <c r="K457" s="211" t="s">
        <v>2</v>
      </c>
      <c r="O457" s="212" t="s">
        <v>792</v>
      </c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  <c r="AA457" s="212"/>
      <c r="AB457" s="212"/>
      <c r="AC457" s="213">
        <v>795</v>
      </c>
      <c r="AD457" s="213"/>
    </row>
    <row r="458" spans="2:30">
      <c r="C458" s="211" t="s">
        <v>2</v>
      </c>
      <c r="G458" s="211" t="s">
        <v>2</v>
      </c>
      <c r="K458" s="211" t="s">
        <v>2</v>
      </c>
      <c r="O458" s="212" t="s">
        <v>792</v>
      </c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  <c r="AA458" s="212"/>
      <c r="AB458" s="212"/>
      <c r="AC458" s="213">
        <v>795</v>
      </c>
      <c r="AD458" s="213"/>
    </row>
    <row r="459" spans="2:30">
      <c r="B459" s="209" t="s">
        <v>793</v>
      </c>
      <c r="C459" s="209"/>
      <c r="D459" s="209"/>
      <c r="F459" s="209" t="s">
        <v>690</v>
      </c>
      <c r="G459" s="209"/>
      <c r="H459" s="209"/>
      <c r="I459" s="209"/>
      <c r="J459" s="209" t="s">
        <v>794</v>
      </c>
      <c r="K459" s="209"/>
      <c r="L459" s="209"/>
      <c r="N459" s="209" t="s">
        <v>795</v>
      </c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  <c r="AA459" s="209"/>
      <c r="AC459" s="210">
        <v>2800</v>
      </c>
      <c r="AD459" s="210"/>
    </row>
    <row r="460" spans="2:30">
      <c r="C460" s="211" t="s">
        <v>2</v>
      </c>
      <c r="G460" s="211" t="s">
        <v>2</v>
      </c>
      <c r="K460" s="211" t="s">
        <v>2</v>
      </c>
      <c r="O460" s="212" t="s">
        <v>796</v>
      </c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  <c r="AA460" s="212"/>
      <c r="AB460" s="212"/>
    </row>
    <row r="461" spans="2:30">
      <c r="B461" s="209" t="s">
        <v>797</v>
      </c>
      <c r="C461" s="209"/>
      <c r="D461" s="209"/>
      <c r="F461" s="209" t="s">
        <v>690</v>
      </c>
      <c r="G461" s="209"/>
      <c r="H461" s="209"/>
      <c r="I461" s="209"/>
      <c r="J461" s="209" t="s">
        <v>798</v>
      </c>
      <c r="K461" s="209"/>
      <c r="L461" s="209"/>
      <c r="N461" s="209" t="s">
        <v>799</v>
      </c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  <c r="AA461" s="209"/>
      <c r="AC461" s="210">
        <v>191.6</v>
      </c>
      <c r="AD461" s="210"/>
    </row>
    <row r="462" spans="2:30">
      <c r="C462" s="211" t="s">
        <v>2</v>
      </c>
      <c r="G462" s="211" t="s">
        <v>2</v>
      </c>
      <c r="K462" s="211" t="s">
        <v>2</v>
      </c>
      <c r="O462" s="212" t="s">
        <v>800</v>
      </c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  <c r="AA462" s="212"/>
      <c r="AB462" s="212"/>
    </row>
    <row r="463" spans="2:30" ht="33" customHeight="1"/>
    <row r="464" spans="2:30" ht="12" customHeight="1"/>
    <row r="465" spans="1:30" ht="13.5" customHeight="1">
      <c r="A465" s="214" t="s">
        <v>412</v>
      </c>
      <c r="B465" s="214"/>
      <c r="C465" s="214"/>
      <c r="D465" s="214"/>
      <c r="E465" s="214"/>
      <c r="F465" s="214"/>
      <c r="G465" s="214"/>
      <c r="H465" s="214"/>
      <c r="I465" s="214"/>
      <c r="J465" s="214"/>
      <c r="K465" s="214"/>
      <c r="L465" s="214"/>
      <c r="M465" s="214"/>
      <c r="R465" s="215" t="s">
        <v>801</v>
      </c>
      <c r="S465" s="215"/>
      <c r="T465" s="215"/>
      <c r="U465" s="215"/>
      <c r="V465" s="215"/>
      <c r="W465" s="215"/>
      <c r="X465" s="215"/>
      <c r="Y465" s="215"/>
      <c r="Z465" s="215"/>
      <c r="AA465" s="215"/>
      <c r="AB465" s="215"/>
      <c r="AC465" s="215"/>
      <c r="AD465" s="215"/>
    </row>
    <row r="466" spans="1:30" ht="25.5" customHeight="1">
      <c r="C466" s="203" t="s">
        <v>310</v>
      </c>
      <c r="D466" s="203"/>
      <c r="E466" s="203"/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</row>
    <row r="467" spans="1:30" ht="7.5" customHeight="1"/>
    <row r="468" spans="1:30" ht="18.75" customHeight="1">
      <c r="I468" s="204" t="s">
        <v>311</v>
      </c>
      <c r="J468" s="204"/>
      <c r="K468" s="204"/>
      <c r="L468" s="204"/>
      <c r="M468" s="204"/>
      <c r="N468" s="204"/>
      <c r="O468" s="204"/>
      <c r="P468" s="204"/>
      <c r="S468" s="205" t="s">
        <v>312</v>
      </c>
      <c r="T468" s="205"/>
      <c r="U468" s="205"/>
      <c r="V468" s="205"/>
      <c r="W468" s="205"/>
      <c r="X468" s="205"/>
      <c r="Y468" s="205"/>
    </row>
    <row r="469" spans="1:30" ht="6.75" customHeight="1"/>
    <row r="470" spans="1:30" ht="14.25" customHeight="1">
      <c r="A470" s="206" t="s">
        <v>313</v>
      </c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</row>
    <row r="471" spans="1:30">
      <c r="B471" s="207" t="s">
        <v>314</v>
      </c>
      <c r="C471" s="207"/>
      <c r="D471" s="207"/>
      <c r="F471" s="207" t="s">
        <v>315</v>
      </c>
      <c r="G471" s="207"/>
      <c r="H471" s="207"/>
      <c r="I471" s="207"/>
      <c r="J471" s="207" t="s">
        <v>316</v>
      </c>
      <c r="K471" s="207"/>
      <c r="L471" s="207"/>
      <c r="N471" s="207" t="s">
        <v>317</v>
      </c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C471" s="208" t="s">
        <v>318</v>
      </c>
      <c r="AD471" s="208"/>
    </row>
    <row r="472" spans="1:30">
      <c r="B472" s="209" t="s">
        <v>802</v>
      </c>
      <c r="C472" s="209"/>
      <c r="D472" s="209"/>
      <c r="F472" s="209" t="s">
        <v>690</v>
      </c>
      <c r="G472" s="209"/>
      <c r="H472" s="209"/>
      <c r="I472" s="209"/>
      <c r="J472" s="209" t="s">
        <v>403</v>
      </c>
      <c r="K472" s="209"/>
      <c r="L472" s="209"/>
      <c r="N472" s="209" t="s">
        <v>404</v>
      </c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  <c r="AA472" s="209"/>
      <c r="AC472" s="210">
        <v>17710.98</v>
      </c>
      <c r="AD472" s="210"/>
    </row>
    <row r="473" spans="1:30">
      <c r="C473" s="211" t="s">
        <v>2</v>
      </c>
      <c r="G473" s="211" t="s">
        <v>2</v>
      </c>
      <c r="K473" s="211" t="s">
        <v>2</v>
      </c>
      <c r="O473" s="212" t="s">
        <v>803</v>
      </c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  <c r="AA473" s="212"/>
      <c r="AB473" s="212"/>
      <c r="AC473" s="213">
        <v>17490.599999999999</v>
      </c>
      <c r="AD473" s="213"/>
    </row>
    <row r="474" spans="1:30">
      <c r="C474" s="211" t="s">
        <v>2</v>
      </c>
      <c r="G474" s="211" t="s">
        <v>2</v>
      </c>
      <c r="K474" s="211" t="s">
        <v>2</v>
      </c>
      <c r="O474" s="212" t="s">
        <v>803</v>
      </c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  <c r="AA474" s="212"/>
      <c r="AB474" s="212"/>
      <c r="AC474" s="213">
        <v>220.38</v>
      </c>
      <c r="AD474" s="213"/>
    </row>
    <row r="475" spans="1:30">
      <c r="B475" s="209" t="s">
        <v>804</v>
      </c>
      <c r="C475" s="209"/>
      <c r="D475" s="209"/>
      <c r="F475" s="209" t="s">
        <v>690</v>
      </c>
      <c r="G475" s="209"/>
      <c r="H475" s="209"/>
      <c r="I475" s="209"/>
      <c r="J475" s="209" t="s">
        <v>408</v>
      </c>
      <c r="K475" s="209"/>
      <c r="L475" s="209"/>
      <c r="N475" s="209" t="s">
        <v>409</v>
      </c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  <c r="AA475" s="209"/>
      <c r="AC475" s="210">
        <v>11581.31</v>
      </c>
      <c r="AD475" s="210"/>
    </row>
    <row r="476" spans="1:30">
      <c r="C476" s="211" t="s">
        <v>2</v>
      </c>
      <c r="G476" s="211" t="s">
        <v>2</v>
      </c>
      <c r="K476" s="211" t="s">
        <v>2</v>
      </c>
      <c r="O476" s="212" t="s">
        <v>805</v>
      </c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  <c r="AA476" s="212"/>
      <c r="AB476" s="212"/>
      <c r="AC476" s="213">
        <v>1622.85</v>
      </c>
      <c r="AD476" s="213"/>
    </row>
    <row r="477" spans="1:30">
      <c r="C477" s="211" t="s">
        <v>2</v>
      </c>
      <c r="G477" s="211" t="s">
        <v>2</v>
      </c>
      <c r="K477" s="211" t="s">
        <v>2</v>
      </c>
      <c r="O477" s="212" t="s">
        <v>805</v>
      </c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  <c r="AA477" s="212"/>
      <c r="AB477" s="212"/>
      <c r="AC477" s="213">
        <v>9958.4599999999991</v>
      </c>
      <c r="AD477" s="213"/>
    </row>
    <row r="478" spans="1:30">
      <c r="B478" s="209" t="s">
        <v>806</v>
      </c>
      <c r="C478" s="209"/>
      <c r="D478" s="209"/>
      <c r="F478" s="209" t="s">
        <v>690</v>
      </c>
      <c r="G478" s="209"/>
      <c r="H478" s="209"/>
      <c r="I478" s="209"/>
      <c r="J478" s="209" t="s">
        <v>807</v>
      </c>
      <c r="K478" s="209"/>
      <c r="L478" s="209"/>
      <c r="N478" s="209" t="s">
        <v>808</v>
      </c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  <c r="AA478" s="209"/>
      <c r="AC478" s="210">
        <v>970</v>
      </c>
      <c r="AD478" s="210"/>
    </row>
    <row r="479" spans="1:30">
      <c r="C479" s="211" t="s">
        <v>2</v>
      </c>
      <c r="G479" s="211" t="s">
        <v>2</v>
      </c>
      <c r="K479" s="211" t="s">
        <v>2</v>
      </c>
      <c r="O479" s="212" t="s">
        <v>809</v>
      </c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  <c r="AA479" s="212"/>
      <c r="AB479" s="212"/>
    </row>
    <row r="480" spans="1:30">
      <c r="B480" s="209" t="s">
        <v>810</v>
      </c>
      <c r="C480" s="209"/>
      <c r="D480" s="209"/>
      <c r="F480" s="209" t="s">
        <v>690</v>
      </c>
      <c r="G480" s="209"/>
      <c r="H480" s="209"/>
      <c r="I480" s="209"/>
      <c r="J480" s="209" t="s">
        <v>811</v>
      </c>
      <c r="K480" s="209"/>
      <c r="L480" s="209"/>
      <c r="N480" s="209" t="s">
        <v>812</v>
      </c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  <c r="AA480" s="209"/>
      <c r="AC480" s="210">
        <v>1691.68</v>
      </c>
      <c r="AD480" s="210"/>
    </row>
    <row r="481" spans="2:30">
      <c r="C481" s="211" t="s">
        <v>2</v>
      </c>
      <c r="G481" s="211" t="s">
        <v>2</v>
      </c>
      <c r="K481" s="211" t="s">
        <v>2</v>
      </c>
      <c r="O481" s="212" t="s">
        <v>813</v>
      </c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  <c r="AA481" s="212"/>
      <c r="AB481" s="212"/>
    </row>
    <row r="482" spans="2:30">
      <c r="B482" s="209" t="s">
        <v>814</v>
      </c>
      <c r="C482" s="209"/>
      <c r="D482" s="209"/>
      <c r="F482" s="209" t="s">
        <v>815</v>
      </c>
      <c r="G482" s="209"/>
      <c r="H482" s="209"/>
      <c r="I482" s="209"/>
      <c r="J482" s="209" t="s">
        <v>816</v>
      </c>
      <c r="K482" s="209"/>
      <c r="L482" s="209"/>
      <c r="N482" s="209" t="s">
        <v>105</v>
      </c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  <c r="AA482" s="209"/>
      <c r="AC482" s="210">
        <v>-440</v>
      </c>
      <c r="AD482" s="210"/>
    </row>
    <row r="483" spans="2:30">
      <c r="C483" s="211" t="s">
        <v>2</v>
      </c>
      <c r="G483" s="211" t="s">
        <v>2</v>
      </c>
      <c r="K483" s="211" t="s">
        <v>2</v>
      </c>
      <c r="O483" s="212" t="s">
        <v>817</v>
      </c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  <c r="AA483" s="212"/>
      <c r="AB483" s="212"/>
    </row>
    <row r="484" spans="2:30">
      <c r="B484" s="209" t="s">
        <v>818</v>
      </c>
      <c r="C484" s="209"/>
      <c r="D484" s="209"/>
      <c r="F484" s="209" t="s">
        <v>97</v>
      </c>
      <c r="G484" s="209"/>
      <c r="H484" s="209"/>
      <c r="I484" s="209"/>
      <c r="J484" s="209" t="s">
        <v>819</v>
      </c>
      <c r="K484" s="209"/>
      <c r="L484" s="209"/>
      <c r="N484" s="209" t="s">
        <v>820</v>
      </c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  <c r="AA484" s="209"/>
      <c r="AC484" s="210">
        <v>37.520000000000003</v>
      </c>
      <c r="AD484" s="210"/>
    </row>
    <row r="485" spans="2:30">
      <c r="C485" s="211" t="s">
        <v>2</v>
      </c>
      <c r="G485" s="211" t="s">
        <v>2</v>
      </c>
      <c r="K485" s="211" t="s">
        <v>2</v>
      </c>
      <c r="O485" s="212" t="s">
        <v>366</v>
      </c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  <c r="AA485" s="212"/>
      <c r="AB485" s="212"/>
    </row>
    <row r="486" spans="2:30">
      <c r="B486" s="209" t="s">
        <v>821</v>
      </c>
      <c r="C486" s="209"/>
      <c r="D486" s="209"/>
      <c r="F486" s="209" t="s">
        <v>97</v>
      </c>
      <c r="G486" s="209"/>
      <c r="H486" s="209"/>
      <c r="I486" s="209"/>
      <c r="J486" s="209" t="s">
        <v>822</v>
      </c>
      <c r="K486" s="209"/>
      <c r="L486" s="209"/>
      <c r="N486" s="209" t="s">
        <v>823</v>
      </c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  <c r="AA486" s="209"/>
      <c r="AC486" s="210">
        <v>214.48</v>
      </c>
      <c r="AD486" s="210"/>
    </row>
    <row r="487" spans="2:30">
      <c r="C487" s="211" t="s">
        <v>2</v>
      </c>
      <c r="G487" s="211" t="s">
        <v>2</v>
      </c>
      <c r="K487" s="211" t="s">
        <v>2</v>
      </c>
      <c r="O487" s="212" t="s">
        <v>366</v>
      </c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  <c r="AA487" s="212"/>
      <c r="AB487" s="212"/>
    </row>
    <row r="488" spans="2:30">
      <c r="B488" s="209" t="s">
        <v>824</v>
      </c>
      <c r="C488" s="209"/>
      <c r="D488" s="209"/>
      <c r="F488" s="209" t="s">
        <v>97</v>
      </c>
      <c r="G488" s="209"/>
      <c r="H488" s="209"/>
      <c r="I488" s="209"/>
      <c r="J488" s="209" t="s">
        <v>825</v>
      </c>
      <c r="K488" s="209"/>
      <c r="L488" s="209"/>
      <c r="N488" s="209" t="s">
        <v>826</v>
      </c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  <c r="AA488" s="209"/>
      <c r="AC488" s="210">
        <v>128.24</v>
      </c>
      <c r="AD488" s="210"/>
    </row>
    <row r="489" spans="2:30">
      <c r="C489" s="211" t="s">
        <v>2</v>
      </c>
      <c r="G489" s="211" t="s">
        <v>2</v>
      </c>
      <c r="K489" s="211" t="s">
        <v>2</v>
      </c>
      <c r="O489" s="212" t="s">
        <v>366</v>
      </c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  <c r="AA489" s="212"/>
      <c r="AB489" s="212"/>
    </row>
    <row r="490" spans="2:30">
      <c r="B490" s="209" t="s">
        <v>827</v>
      </c>
      <c r="C490" s="209"/>
      <c r="D490" s="209"/>
      <c r="F490" s="209" t="s">
        <v>97</v>
      </c>
      <c r="G490" s="209"/>
      <c r="H490" s="209"/>
      <c r="I490" s="209"/>
      <c r="J490" s="209" t="s">
        <v>828</v>
      </c>
      <c r="K490" s="209"/>
      <c r="L490" s="209"/>
      <c r="N490" s="209" t="s">
        <v>829</v>
      </c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  <c r="AA490" s="209"/>
      <c r="AC490" s="210">
        <v>37.520000000000003</v>
      </c>
      <c r="AD490" s="210"/>
    </row>
    <row r="491" spans="2:30">
      <c r="C491" s="211" t="s">
        <v>2</v>
      </c>
      <c r="G491" s="211" t="s">
        <v>2</v>
      </c>
      <c r="K491" s="211" t="s">
        <v>2</v>
      </c>
      <c r="O491" s="212" t="s">
        <v>366</v>
      </c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  <c r="AA491" s="212"/>
      <c r="AB491" s="212"/>
    </row>
    <row r="492" spans="2:30">
      <c r="B492" s="209" t="s">
        <v>830</v>
      </c>
      <c r="C492" s="209"/>
      <c r="D492" s="209"/>
      <c r="F492" s="209" t="s">
        <v>97</v>
      </c>
      <c r="G492" s="209"/>
      <c r="H492" s="209"/>
      <c r="I492" s="209"/>
      <c r="J492" s="209" t="s">
        <v>831</v>
      </c>
      <c r="K492" s="209"/>
      <c r="L492" s="209"/>
      <c r="N492" s="209" t="s">
        <v>832</v>
      </c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  <c r="AA492" s="209"/>
      <c r="AC492" s="210">
        <v>28.56</v>
      </c>
      <c r="AD492" s="210"/>
    </row>
    <row r="493" spans="2:30">
      <c r="C493" s="211" t="s">
        <v>2</v>
      </c>
      <c r="G493" s="211" t="s">
        <v>2</v>
      </c>
      <c r="K493" s="211" t="s">
        <v>2</v>
      </c>
      <c r="O493" s="212" t="s">
        <v>366</v>
      </c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  <c r="AA493" s="212"/>
      <c r="AB493" s="212"/>
    </row>
    <row r="494" spans="2:30">
      <c r="B494" s="209" t="s">
        <v>833</v>
      </c>
      <c r="C494" s="209"/>
      <c r="D494" s="209"/>
      <c r="F494" s="209" t="s">
        <v>97</v>
      </c>
      <c r="G494" s="209"/>
      <c r="H494" s="209"/>
      <c r="I494" s="209"/>
      <c r="J494" s="209" t="s">
        <v>834</v>
      </c>
      <c r="K494" s="209"/>
      <c r="L494" s="209"/>
      <c r="N494" s="209" t="s">
        <v>835</v>
      </c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  <c r="AA494" s="209"/>
      <c r="AC494" s="210">
        <v>27.44</v>
      </c>
      <c r="AD494" s="210"/>
    </row>
    <row r="495" spans="2:30">
      <c r="C495" s="211" t="s">
        <v>2</v>
      </c>
      <c r="G495" s="211" t="s">
        <v>2</v>
      </c>
      <c r="K495" s="211" t="s">
        <v>2</v>
      </c>
      <c r="O495" s="212" t="s">
        <v>366</v>
      </c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  <c r="AA495" s="212"/>
      <c r="AB495" s="212"/>
    </row>
    <row r="496" spans="2:30">
      <c r="B496" s="209" t="s">
        <v>836</v>
      </c>
      <c r="C496" s="209"/>
      <c r="D496" s="209"/>
      <c r="F496" s="209" t="s">
        <v>97</v>
      </c>
      <c r="G496" s="209"/>
      <c r="H496" s="209"/>
      <c r="I496" s="209"/>
      <c r="J496" s="209" t="s">
        <v>837</v>
      </c>
      <c r="K496" s="209"/>
      <c r="L496" s="209"/>
      <c r="N496" s="209" t="s">
        <v>838</v>
      </c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C496" s="210">
        <v>48.22</v>
      </c>
      <c r="AD496" s="210"/>
    </row>
    <row r="497" spans="2:30">
      <c r="C497" s="211" t="s">
        <v>2</v>
      </c>
      <c r="G497" s="211" t="s">
        <v>2</v>
      </c>
      <c r="K497" s="211" t="s">
        <v>2</v>
      </c>
      <c r="O497" s="212" t="s">
        <v>839</v>
      </c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  <c r="AA497" s="212"/>
      <c r="AB497" s="212"/>
    </row>
    <row r="498" spans="2:30">
      <c r="B498" s="209" t="s">
        <v>840</v>
      </c>
      <c r="C498" s="209"/>
      <c r="D498" s="209"/>
      <c r="F498" s="209" t="s">
        <v>97</v>
      </c>
      <c r="G498" s="209"/>
      <c r="H498" s="209"/>
      <c r="I498" s="209"/>
      <c r="J498" s="209" t="s">
        <v>841</v>
      </c>
      <c r="K498" s="209"/>
      <c r="L498" s="209"/>
      <c r="N498" s="209" t="s">
        <v>842</v>
      </c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  <c r="AA498" s="209"/>
      <c r="AC498" s="210">
        <v>1317.37</v>
      </c>
      <c r="AD498" s="210"/>
    </row>
    <row r="499" spans="2:30">
      <c r="C499" s="211" t="s">
        <v>2</v>
      </c>
      <c r="G499" s="211" t="s">
        <v>2</v>
      </c>
      <c r="K499" s="211" t="s">
        <v>2</v>
      </c>
      <c r="O499" s="212" t="s">
        <v>843</v>
      </c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  <c r="AA499" s="212"/>
      <c r="AB499" s="212"/>
      <c r="AC499" s="213">
        <v>55.54</v>
      </c>
      <c r="AD499" s="213"/>
    </row>
    <row r="500" spans="2:30">
      <c r="C500" s="211" t="s">
        <v>2</v>
      </c>
      <c r="G500" s="211" t="s">
        <v>2</v>
      </c>
      <c r="K500" s="211" t="s">
        <v>2</v>
      </c>
      <c r="O500" s="212" t="s">
        <v>844</v>
      </c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  <c r="AA500" s="212"/>
      <c r="AB500" s="212"/>
      <c r="AC500" s="213">
        <v>1261.83</v>
      </c>
      <c r="AD500" s="213"/>
    </row>
    <row r="501" spans="2:30">
      <c r="B501" s="209" t="s">
        <v>845</v>
      </c>
      <c r="C501" s="209"/>
      <c r="D501" s="209"/>
      <c r="F501" s="209" t="s">
        <v>97</v>
      </c>
      <c r="G501" s="209"/>
      <c r="H501" s="209"/>
      <c r="I501" s="209"/>
      <c r="J501" s="209" t="s">
        <v>846</v>
      </c>
      <c r="K501" s="209"/>
      <c r="L501" s="209"/>
      <c r="N501" s="209" t="s">
        <v>847</v>
      </c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  <c r="AA501" s="209"/>
      <c r="AC501" s="210">
        <v>74.540000000000006</v>
      </c>
      <c r="AD501" s="210"/>
    </row>
    <row r="502" spans="2:30">
      <c r="C502" s="211" t="s">
        <v>2</v>
      </c>
      <c r="G502" s="211" t="s">
        <v>2</v>
      </c>
      <c r="K502" s="211" t="s">
        <v>2</v>
      </c>
      <c r="O502" s="212" t="s">
        <v>366</v>
      </c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  <c r="AA502" s="212"/>
      <c r="AB502" s="212"/>
    </row>
    <row r="503" spans="2:30">
      <c r="B503" s="209" t="s">
        <v>848</v>
      </c>
      <c r="C503" s="209"/>
      <c r="D503" s="209"/>
      <c r="F503" s="209" t="s">
        <v>97</v>
      </c>
      <c r="G503" s="209"/>
      <c r="H503" s="209"/>
      <c r="I503" s="209"/>
      <c r="J503" s="209" t="s">
        <v>849</v>
      </c>
      <c r="K503" s="209"/>
      <c r="L503" s="209"/>
      <c r="N503" s="209" t="s">
        <v>850</v>
      </c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  <c r="AA503" s="209"/>
      <c r="AC503" s="210">
        <v>79.3</v>
      </c>
      <c r="AD503" s="210"/>
    </row>
    <row r="504" spans="2:30">
      <c r="C504" s="211" t="s">
        <v>2</v>
      </c>
      <c r="G504" s="211" t="s">
        <v>2</v>
      </c>
      <c r="K504" s="211" t="s">
        <v>2</v>
      </c>
      <c r="O504" s="212" t="s">
        <v>366</v>
      </c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  <c r="AA504" s="212"/>
      <c r="AB504" s="212"/>
    </row>
    <row r="505" spans="2:30">
      <c r="B505" s="209" t="s">
        <v>851</v>
      </c>
      <c r="C505" s="209"/>
      <c r="D505" s="209"/>
      <c r="F505" s="209" t="s">
        <v>97</v>
      </c>
      <c r="G505" s="209"/>
      <c r="H505" s="209"/>
      <c r="I505" s="209"/>
      <c r="J505" s="209" t="s">
        <v>852</v>
      </c>
      <c r="K505" s="209"/>
      <c r="L505" s="209"/>
      <c r="N505" s="209" t="s">
        <v>853</v>
      </c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  <c r="AA505" s="209"/>
      <c r="AC505" s="210">
        <v>119.28</v>
      </c>
      <c r="AD505" s="210"/>
    </row>
    <row r="506" spans="2:30">
      <c r="C506" s="211" t="s">
        <v>2</v>
      </c>
      <c r="G506" s="211" t="s">
        <v>2</v>
      </c>
      <c r="K506" s="211" t="s">
        <v>2</v>
      </c>
      <c r="O506" s="212" t="s">
        <v>839</v>
      </c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  <c r="AA506" s="212"/>
      <c r="AB506" s="212"/>
    </row>
    <row r="507" spans="2:30">
      <c r="B507" s="209" t="s">
        <v>854</v>
      </c>
      <c r="C507" s="209"/>
      <c r="D507" s="209"/>
      <c r="F507" s="209" t="s">
        <v>97</v>
      </c>
      <c r="G507" s="209"/>
      <c r="H507" s="209"/>
      <c r="I507" s="209"/>
      <c r="J507" s="209" t="s">
        <v>855</v>
      </c>
      <c r="K507" s="209"/>
      <c r="L507" s="209"/>
      <c r="N507" s="209" t="s">
        <v>856</v>
      </c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  <c r="AA507" s="209"/>
      <c r="AC507" s="210">
        <v>41.22</v>
      </c>
      <c r="AD507" s="210"/>
    </row>
    <row r="508" spans="2:30">
      <c r="C508" s="211" t="s">
        <v>2</v>
      </c>
      <c r="G508" s="211" t="s">
        <v>2</v>
      </c>
      <c r="K508" s="211" t="s">
        <v>2</v>
      </c>
      <c r="O508" s="212" t="s">
        <v>366</v>
      </c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  <c r="AA508" s="212"/>
      <c r="AB508" s="212"/>
    </row>
    <row r="509" spans="2:30">
      <c r="B509" s="209" t="s">
        <v>857</v>
      </c>
      <c r="C509" s="209"/>
      <c r="D509" s="209"/>
      <c r="F509" s="209" t="s">
        <v>97</v>
      </c>
      <c r="G509" s="209"/>
      <c r="H509" s="209"/>
      <c r="I509" s="209"/>
      <c r="J509" s="209" t="s">
        <v>858</v>
      </c>
      <c r="K509" s="209"/>
      <c r="L509" s="209"/>
      <c r="N509" s="209" t="s">
        <v>859</v>
      </c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  <c r="AA509" s="209"/>
      <c r="AC509" s="210">
        <v>3.7</v>
      </c>
      <c r="AD509" s="210"/>
    </row>
    <row r="510" spans="2:30">
      <c r="C510" s="211" t="s">
        <v>2</v>
      </c>
      <c r="G510" s="211" t="s">
        <v>2</v>
      </c>
      <c r="K510" s="211" t="s">
        <v>2</v>
      </c>
      <c r="O510" s="212" t="s">
        <v>366</v>
      </c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  <c r="AA510" s="212"/>
      <c r="AB510" s="212"/>
    </row>
    <row r="511" spans="2:30">
      <c r="B511" s="209" t="s">
        <v>860</v>
      </c>
      <c r="C511" s="209"/>
      <c r="D511" s="209"/>
      <c r="F511" s="209" t="s">
        <v>97</v>
      </c>
      <c r="G511" s="209"/>
      <c r="H511" s="209"/>
      <c r="I511" s="209"/>
      <c r="J511" s="209" t="s">
        <v>861</v>
      </c>
      <c r="K511" s="209"/>
      <c r="L511" s="209"/>
      <c r="N511" s="209" t="s">
        <v>862</v>
      </c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C511" s="210">
        <v>24.08</v>
      </c>
      <c r="AD511" s="210"/>
    </row>
    <row r="512" spans="2:30">
      <c r="C512" s="211" t="s">
        <v>2</v>
      </c>
      <c r="G512" s="211" t="s">
        <v>2</v>
      </c>
      <c r="K512" s="211" t="s">
        <v>2</v>
      </c>
      <c r="O512" s="212" t="s">
        <v>839</v>
      </c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  <c r="AA512" s="212"/>
      <c r="AB512" s="212"/>
    </row>
    <row r="513" spans="1:30">
      <c r="B513" s="209" t="s">
        <v>863</v>
      </c>
      <c r="C513" s="209"/>
      <c r="D513" s="209"/>
      <c r="F513" s="209" t="s">
        <v>97</v>
      </c>
      <c r="G513" s="209"/>
      <c r="H513" s="209"/>
      <c r="I513" s="209"/>
      <c r="J513" s="209" t="s">
        <v>864</v>
      </c>
      <c r="K513" s="209"/>
      <c r="L513" s="209"/>
      <c r="N513" s="209" t="s">
        <v>865</v>
      </c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C513" s="210">
        <v>1267.98</v>
      </c>
      <c r="AD513" s="210"/>
    </row>
    <row r="514" spans="1:30">
      <c r="C514" s="211" t="s">
        <v>2</v>
      </c>
      <c r="G514" s="211" t="s">
        <v>2</v>
      </c>
      <c r="K514" s="211" t="s">
        <v>2</v>
      </c>
      <c r="O514" s="212" t="s">
        <v>866</v>
      </c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  <c r="AA514" s="212"/>
      <c r="AB514" s="212"/>
    </row>
    <row r="515" spans="1:30">
      <c r="B515" s="209" t="s">
        <v>867</v>
      </c>
      <c r="C515" s="209"/>
      <c r="D515" s="209"/>
      <c r="F515" s="209" t="s">
        <v>97</v>
      </c>
      <c r="G515" s="209"/>
      <c r="H515" s="209"/>
      <c r="I515" s="209"/>
      <c r="J515" s="209" t="s">
        <v>816</v>
      </c>
      <c r="K515" s="209"/>
      <c r="L515" s="209"/>
      <c r="N515" s="209" t="s">
        <v>105</v>
      </c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  <c r="AA515" s="209"/>
      <c r="AC515" s="210">
        <v>880</v>
      </c>
      <c r="AD515" s="210"/>
    </row>
    <row r="516" spans="1:30">
      <c r="C516" s="211" t="s">
        <v>2</v>
      </c>
      <c r="G516" s="211" t="s">
        <v>2</v>
      </c>
      <c r="K516" s="211" t="s">
        <v>2</v>
      </c>
      <c r="O516" s="212" t="s">
        <v>868</v>
      </c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  <c r="AA516" s="212"/>
      <c r="AB516" s="212"/>
      <c r="AC516" s="213">
        <v>440</v>
      </c>
      <c r="AD516" s="213"/>
    </row>
    <row r="517" spans="1:30">
      <c r="C517" s="211" t="s">
        <v>2</v>
      </c>
      <c r="G517" s="211" t="s">
        <v>2</v>
      </c>
      <c r="K517" s="211" t="s">
        <v>2</v>
      </c>
      <c r="O517" s="212" t="s">
        <v>664</v>
      </c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  <c r="AC517" s="213">
        <v>440</v>
      </c>
      <c r="AD517" s="213"/>
    </row>
    <row r="518" spans="1:30">
      <c r="B518" s="209" t="s">
        <v>869</v>
      </c>
      <c r="C518" s="209"/>
      <c r="D518" s="209"/>
      <c r="F518" s="209" t="s">
        <v>97</v>
      </c>
      <c r="G518" s="209"/>
      <c r="H518" s="209"/>
      <c r="I518" s="209"/>
      <c r="J518" s="209" t="s">
        <v>870</v>
      </c>
      <c r="K518" s="209"/>
      <c r="L518" s="209"/>
      <c r="N518" s="209" t="s">
        <v>871</v>
      </c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C518" s="210">
        <v>28</v>
      </c>
      <c r="AD518" s="210"/>
    </row>
    <row r="519" spans="1:30">
      <c r="C519" s="211" t="s">
        <v>2</v>
      </c>
      <c r="G519" s="211" t="s">
        <v>2</v>
      </c>
      <c r="K519" s="211" t="s">
        <v>2</v>
      </c>
      <c r="O519" s="212" t="s">
        <v>366</v>
      </c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</row>
    <row r="520" spans="1:30">
      <c r="B520" s="209" t="s">
        <v>872</v>
      </c>
      <c r="C520" s="209"/>
      <c r="D520" s="209"/>
      <c r="F520" s="209" t="s">
        <v>97</v>
      </c>
      <c r="G520" s="209"/>
      <c r="H520" s="209"/>
      <c r="I520" s="209"/>
      <c r="J520" s="209" t="s">
        <v>873</v>
      </c>
      <c r="K520" s="209"/>
      <c r="L520" s="209"/>
      <c r="N520" s="209" t="s">
        <v>874</v>
      </c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  <c r="AA520" s="209"/>
      <c r="AC520" s="210">
        <v>21.28</v>
      </c>
      <c r="AD520" s="210"/>
    </row>
    <row r="521" spans="1:30">
      <c r="C521" s="211" t="s">
        <v>2</v>
      </c>
      <c r="G521" s="211" t="s">
        <v>2</v>
      </c>
      <c r="K521" s="211" t="s">
        <v>2</v>
      </c>
      <c r="O521" s="212" t="s">
        <v>366</v>
      </c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</row>
    <row r="522" spans="1:30">
      <c r="B522" s="209" t="s">
        <v>875</v>
      </c>
      <c r="C522" s="209"/>
      <c r="D522" s="209"/>
      <c r="F522" s="209" t="s">
        <v>97</v>
      </c>
      <c r="G522" s="209"/>
      <c r="H522" s="209"/>
      <c r="I522" s="209"/>
      <c r="J522" s="209" t="s">
        <v>876</v>
      </c>
      <c r="K522" s="209"/>
      <c r="L522" s="209"/>
      <c r="N522" s="209" t="s">
        <v>877</v>
      </c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  <c r="AA522" s="209"/>
      <c r="AC522" s="210">
        <v>23000</v>
      </c>
      <c r="AD522" s="210"/>
    </row>
    <row r="523" spans="1:30">
      <c r="C523" s="211" t="s">
        <v>2</v>
      </c>
      <c r="G523" s="211" t="s">
        <v>2</v>
      </c>
      <c r="K523" s="211" t="s">
        <v>2</v>
      </c>
      <c r="O523" s="212" t="s">
        <v>675</v>
      </c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</row>
    <row r="524" spans="1:30" ht="21" customHeight="1"/>
    <row r="525" spans="1:30" ht="12" customHeight="1"/>
    <row r="526" spans="1:30" ht="13.5" customHeight="1">
      <c r="A526" s="214" t="s">
        <v>412</v>
      </c>
      <c r="B526" s="214"/>
      <c r="C526" s="214"/>
      <c r="D526" s="214"/>
      <c r="E526" s="214"/>
      <c r="F526" s="214"/>
      <c r="G526" s="214"/>
      <c r="H526" s="214"/>
      <c r="I526" s="214"/>
      <c r="J526" s="214"/>
      <c r="K526" s="214"/>
      <c r="L526" s="214"/>
      <c r="M526" s="214"/>
      <c r="R526" s="215" t="s">
        <v>878</v>
      </c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</row>
    <row r="527" spans="1:30" ht="25.5" customHeight="1">
      <c r="C527" s="203" t="s">
        <v>310</v>
      </c>
      <c r="D527" s="203"/>
      <c r="E527" s="203"/>
      <c r="F527" s="203"/>
      <c r="G527" s="203"/>
      <c r="H527" s="203"/>
      <c r="I527" s="203"/>
      <c r="J527" s="203"/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</row>
    <row r="528" spans="1:30" ht="7.5" customHeight="1"/>
    <row r="529" spans="1:30" ht="18.75" customHeight="1">
      <c r="I529" s="204" t="s">
        <v>311</v>
      </c>
      <c r="J529" s="204"/>
      <c r="K529" s="204"/>
      <c r="L529" s="204"/>
      <c r="M529" s="204"/>
      <c r="N529" s="204"/>
      <c r="O529" s="204"/>
      <c r="P529" s="204"/>
      <c r="S529" s="205" t="s">
        <v>312</v>
      </c>
      <c r="T529" s="205"/>
      <c r="U529" s="205"/>
      <c r="V529" s="205"/>
      <c r="W529" s="205"/>
      <c r="X529" s="205"/>
      <c r="Y529" s="205"/>
    </row>
    <row r="530" spans="1:30" ht="6.75" customHeight="1"/>
    <row r="531" spans="1:30" ht="14.25" customHeight="1">
      <c r="A531" s="206" t="s">
        <v>313</v>
      </c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</row>
    <row r="532" spans="1:30">
      <c r="B532" s="207" t="s">
        <v>314</v>
      </c>
      <c r="C532" s="207"/>
      <c r="D532" s="207"/>
      <c r="F532" s="207" t="s">
        <v>315</v>
      </c>
      <c r="G532" s="207"/>
      <c r="H532" s="207"/>
      <c r="I532" s="207"/>
      <c r="J532" s="207" t="s">
        <v>316</v>
      </c>
      <c r="K532" s="207"/>
      <c r="L532" s="207"/>
      <c r="N532" s="207" t="s">
        <v>317</v>
      </c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C532" s="208" t="s">
        <v>318</v>
      </c>
      <c r="AD532" s="208"/>
    </row>
    <row r="533" spans="1:30">
      <c r="B533" s="209" t="s">
        <v>879</v>
      </c>
      <c r="C533" s="209"/>
      <c r="D533" s="209"/>
      <c r="F533" s="209" t="s">
        <v>97</v>
      </c>
      <c r="G533" s="209"/>
      <c r="H533" s="209"/>
      <c r="I533" s="209"/>
      <c r="J533" s="209" t="s">
        <v>880</v>
      </c>
      <c r="K533" s="209"/>
      <c r="L533" s="209"/>
      <c r="N533" s="209" t="s">
        <v>881</v>
      </c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  <c r="AA533" s="209"/>
      <c r="AC533" s="210">
        <v>233.08</v>
      </c>
      <c r="AD533" s="210"/>
    </row>
    <row r="534" spans="1:30">
      <c r="C534" s="211" t="s">
        <v>2</v>
      </c>
      <c r="G534" s="211" t="s">
        <v>2</v>
      </c>
      <c r="K534" s="211" t="s">
        <v>2</v>
      </c>
      <c r="O534" s="212" t="s">
        <v>882</v>
      </c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  <c r="AA534" s="212"/>
      <c r="AB534" s="212"/>
      <c r="AC534" s="213">
        <v>55</v>
      </c>
      <c r="AD534" s="213"/>
    </row>
    <row r="535" spans="1:30">
      <c r="C535" s="211" t="s">
        <v>2</v>
      </c>
      <c r="G535" s="211" t="s">
        <v>2</v>
      </c>
      <c r="K535" s="211" t="s">
        <v>2</v>
      </c>
      <c r="O535" s="212" t="s">
        <v>882</v>
      </c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  <c r="AA535" s="212"/>
      <c r="AB535" s="212"/>
      <c r="AC535" s="213">
        <v>178.08</v>
      </c>
      <c r="AD535" s="213"/>
    </row>
    <row r="536" spans="1:30">
      <c r="B536" s="209" t="s">
        <v>883</v>
      </c>
      <c r="C536" s="209"/>
      <c r="D536" s="209"/>
      <c r="F536" s="209" t="s">
        <v>97</v>
      </c>
      <c r="G536" s="209"/>
      <c r="H536" s="209"/>
      <c r="I536" s="209"/>
      <c r="J536" s="209" t="s">
        <v>884</v>
      </c>
      <c r="K536" s="209"/>
      <c r="L536" s="209"/>
      <c r="N536" s="209" t="s">
        <v>885</v>
      </c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  <c r="AA536" s="209"/>
      <c r="AC536" s="210">
        <v>30.02</v>
      </c>
      <c r="AD536" s="210"/>
    </row>
    <row r="537" spans="1:30">
      <c r="C537" s="211" t="s">
        <v>2</v>
      </c>
      <c r="G537" s="211" t="s">
        <v>2</v>
      </c>
      <c r="K537" s="211" t="s">
        <v>2</v>
      </c>
      <c r="O537" s="212" t="s">
        <v>366</v>
      </c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  <c r="AA537" s="212"/>
      <c r="AB537" s="212"/>
    </row>
    <row r="538" spans="1:30">
      <c r="B538" s="209" t="s">
        <v>886</v>
      </c>
      <c r="C538" s="209"/>
      <c r="D538" s="209"/>
      <c r="F538" s="209" t="s">
        <v>97</v>
      </c>
      <c r="G538" s="209"/>
      <c r="H538" s="209"/>
      <c r="I538" s="209"/>
      <c r="J538" s="209" t="s">
        <v>887</v>
      </c>
      <c r="K538" s="209"/>
      <c r="L538" s="209"/>
      <c r="N538" s="209" t="s">
        <v>888</v>
      </c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  <c r="AA538" s="209"/>
      <c r="AC538" s="210">
        <v>91.28</v>
      </c>
      <c r="AD538" s="210"/>
    </row>
    <row r="539" spans="1:30">
      <c r="C539" s="211" t="s">
        <v>2</v>
      </c>
      <c r="G539" s="211" t="s">
        <v>2</v>
      </c>
      <c r="K539" s="211" t="s">
        <v>2</v>
      </c>
      <c r="O539" s="212" t="s">
        <v>366</v>
      </c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  <c r="AA539" s="212"/>
      <c r="AB539" s="212"/>
    </row>
    <row r="540" spans="1:30">
      <c r="B540" s="209" t="s">
        <v>889</v>
      </c>
      <c r="C540" s="209"/>
      <c r="D540" s="209"/>
      <c r="F540" s="209" t="s">
        <v>97</v>
      </c>
      <c r="G540" s="209"/>
      <c r="H540" s="209"/>
      <c r="I540" s="209"/>
      <c r="J540" s="209" t="s">
        <v>890</v>
      </c>
      <c r="K540" s="209"/>
      <c r="L540" s="209"/>
      <c r="N540" s="209" t="s">
        <v>891</v>
      </c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  <c r="AA540" s="209"/>
      <c r="AC540" s="210">
        <v>79.52</v>
      </c>
      <c r="AD540" s="210"/>
    </row>
    <row r="541" spans="1:30">
      <c r="C541" s="211" t="s">
        <v>2</v>
      </c>
      <c r="G541" s="211" t="s">
        <v>2</v>
      </c>
      <c r="K541" s="211" t="s">
        <v>2</v>
      </c>
      <c r="O541" s="212" t="s">
        <v>366</v>
      </c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  <c r="AA541" s="212"/>
      <c r="AB541" s="212"/>
    </row>
    <row r="542" spans="1:30">
      <c r="B542" s="209" t="s">
        <v>892</v>
      </c>
      <c r="C542" s="209"/>
      <c r="D542" s="209"/>
      <c r="F542" s="209" t="s">
        <v>97</v>
      </c>
      <c r="G542" s="209"/>
      <c r="H542" s="209"/>
      <c r="I542" s="209"/>
      <c r="J542" s="209" t="s">
        <v>893</v>
      </c>
      <c r="K542" s="209"/>
      <c r="L542" s="209"/>
      <c r="N542" s="209" t="s">
        <v>894</v>
      </c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  <c r="AA542" s="209"/>
      <c r="AC542" s="210">
        <v>181.61</v>
      </c>
      <c r="AD542" s="210"/>
    </row>
    <row r="543" spans="1:30">
      <c r="C543" s="211" t="s">
        <v>2</v>
      </c>
      <c r="G543" s="211" t="s">
        <v>2</v>
      </c>
      <c r="K543" s="211" t="s">
        <v>2</v>
      </c>
      <c r="O543" s="212" t="s">
        <v>366</v>
      </c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  <c r="AA543" s="212"/>
      <c r="AB543" s="212"/>
    </row>
    <row r="544" spans="1:30">
      <c r="B544" s="209" t="s">
        <v>895</v>
      </c>
      <c r="C544" s="209"/>
      <c r="D544" s="209"/>
      <c r="F544" s="209" t="s">
        <v>97</v>
      </c>
      <c r="G544" s="209"/>
      <c r="H544" s="209"/>
      <c r="I544" s="209"/>
      <c r="J544" s="209" t="s">
        <v>896</v>
      </c>
      <c r="K544" s="209"/>
      <c r="L544" s="209"/>
      <c r="N544" s="209" t="s">
        <v>897</v>
      </c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  <c r="AA544" s="209"/>
      <c r="AC544" s="210">
        <v>70.56</v>
      </c>
      <c r="AD544" s="210"/>
    </row>
    <row r="545" spans="2:30">
      <c r="C545" s="211" t="s">
        <v>2</v>
      </c>
      <c r="G545" s="211" t="s">
        <v>2</v>
      </c>
      <c r="K545" s="211" t="s">
        <v>2</v>
      </c>
      <c r="O545" s="212" t="s">
        <v>366</v>
      </c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  <c r="AA545" s="212"/>
      <c r="AB545" s="212"/>
    </row>
    <row r="546" spans="2:30">
      <c r="B546" s="209" t="s">
        <v>898</v>
      </c>
      <c r="C546" s="209"/>
      <c r="D546" s="209"/>
      <c r="F546" s="209" t="s">
        <v>97</v>
      </c>
      <c r="G546" s="209"/>
      <c r="H546" s="209"/>
      <c r="I546" s="209"/>
      <c r="J546" s="209" t="s">
        <v>899</v>
      </c>
      <c r="K546" s="209"/>
      <c r="L546" s="209"/>
      <c r="N546" s="209" t="s">
        <v>900</v>
      </c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C546" s="210">
        <v>18750</v>
      </c>
      <c r="AD546" s="210"/>
    </row>
    <row r="547" spans="2:30">
      <c r="C547" s="211" t="s">
        <v>2</v>
      </c>
      <c r="G547" s="211" t="s">
        <v>2</v>
      </c>
      <c r="K547" s="211" t="s">
        <v>2</v>
      </c>
      <c r="O547" s="212" t="s">
        <v>901</v>
      </c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3">
        <v>10950</v>
      </c>
      <c r="AD547" s="213"/>
    </row>
    <row r="548" spans="2:30">
      <c r="C548" s="211" t="s">
        <v>2</v>
      </c>
      <c r="G548" s="211" t="s">
        <v>2</v>
      </c>
      <c r="K548" s="211" t="s">
        <v>2</v>
      </c>
      <c r="O548" s="212" t="s">
        <v>902</v>
      </c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3">
        <v>3600</v>
      </c>
      <c r="AD548" s="213"/>
    </row>
    <row r="549" spans="2:30">
      <c r="C549" s="211" t="s">
        <v>2</v>
      </c>
      <c r="G549" s="211" t="s">
        <v>2</v>
      </c>
      <c r="K549" s="211" t="s">
        <v>2</v>
      </c>
      <c r="O549" s="212" t="s">
        <v>903</v>
      </c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3">
        <v>1200</v>
      </c>
      <c r="AD549" s="213"/>
    </row>
    <row r="550" spans="2:30">
      <c r="C550" s="211" t="s">
        <v>2</v>
      </c>
      <c r="G550" s="211" t="s">
        <v>2</v>
      </c>
      <c r="K550" s="211" t="s">
        <v>2</v>
      </c>
      <c r="O550" s="212" t="s">
        <v>904</v>
      </c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3">
        <v>3000</v>
      </c>
      <c r="AD550" s="213"/>
    </row>
    <row r="551" spans="2:30">
      <c r="B551" s="209" t="s">
        <v>905</v>
      </c>
      <c r="C551" s="209"/>
      <c r="D551" s="209"/>
      <c r="F551" s="209" t="s">
        <v>97</v>
      </c>
      <c r="G551" s="209"/>
      <c r="H551" s="209"/>
      <c r="I551" s="209"/>
      <c r="J551" s="209" t="s">
        <v>906</v>
      </c>
      <c r="K551" s="209"/>
      <c r="L551" s="209"/>
      <c r="N551" s="209" t="s">
        <v>907</v>
      </c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  <c r="AA551" s="209"/>
      <c r="AC551" s="210">
        <v>180.22</v>
      </c>
      <c r="AD551" s="210"/>
    </row>
    <row r="552" spans="2:30">
      <c r="C552" s="211" t="s">
        <v>2</v>
      </c>
      <c r="G552" s="211" t="s">
        <v>2</v>
      </c>
      <c r="K552" s="211" t="s">
        <v>2</v>
      </c>
      <c r="O552" s="212" t="s">
        <v>366</v>
      </c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</row>
    <row r="553" spans="2:30">
      <c r="B553" s="209" t="s">
        <v>908</v>
      </c>
      <c r="C553" s="209"/>
      <c r="D553" s="209"/>
      <c r="F553" s="209" t="s">
        <v>97</v>
      </c>
      <c r="G553" s="209"/>
      <c r="H553" s="209"/>
      <c r="I553" s="209"/>
      <c r="J553" s="209" t="s">
        <v>909</v>
      </c>
      <c r="K553" s="209"/>
      <c r="L553" s="209"/>
      <c r="N553" s="209" t="s">
        <v>910</v>
      </c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  <c r="AA553" s="209"/>
      <c r="AC553" s="210">
        <v>169.12</v>
      </c>
      <c r="AD553" s="210"/>
    </row>
    <row r="554" spans="2:30">
      <c r="C554" s="211" t="s">
        <v>2</v>
      </c>
      <c r="G554" s="211" t="s">
        <v>2</v>
      </c>
      <c r="K554" s="211" t="s">
        <v>2</v>
      </c>
      <c r="O554" s="212" t="s">
        <v>366</v>
      </c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</row>
    <row r="555" spans="2:30">
      <c r="B555" s="209" t="s">
        <v>911</v>
      </c>
      <c r="C555" s="209"/>
      <c r="D555" s="209"/>
      <c r="F555" s="209" t="s">
        <v>97</v>
      </c>
      <c r="G555" s="209"/>
      <c r="H555" s="209"/>
      <c r="I555" s="209"/>
      <c r="J555" s="209" t="s">
        <v>912</v>
      </c>
      <c r="K555" s="209"/>
      <c r="L555" s="209"/>
      <c r="N555" s="209" t="s">
        <v>913</v>
      </c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  <c r="AA555" s="209"/>
      <c r="AC555" s="210">
        <v>6.72</v>
      </c>
      <c r="AD555" s="210"/>
    </row>
    <row r="556" spans="2:30">
      <c r="C556" s="211" t="s">
        <v>2</v>
      </c>
      <c r="G556" s="211" t="s">
        <v>2</v>
      </c>
      <c r="K556" s="211" t="s">
        <v>2</v>
      </c>
      <c r="O556" s="212" t="s">
        <v>366</v>
      </c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  <c r="AA556" s="212"/>
      <c r="AB556" s="212"/>
    </row>
    <row r="557" spans="2:30">
      <c r="B557" s="209" t="s">
        <v>914</v>
      </c>
      <c r="C557" s="209"/>
      <c r="D557" s="209"/>
      <c r="F557" s="209" t="s">
        <v>97</v>
      </c>
      <c r="G557" s="209"/>
      <c r="H557" s="209"/>
      <c r="I557" s="209"/>
      <c r="J557" s="209" t="s">
        <v>915</v>
      </c>
      <c r="K557" s="209"/>
      <c r="L557" s="209"/>
      <c r="N557" s="209" t="s">
        <v>916</v>
      </c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  <c r="AA557" s="209"/>
      <c r="AC557" s="210">
        <v>33.82</v>
      </c>
      <c r="AD557" s="210"/>
    </row>
    <row r="558" spans="2:30">
      <c r="C558" s="211" t="s">
        <v>2</v>
      </c>
      <c r="G558" s="211" t="s">
        <v>2</v>
      </c>
      <c r="K558" s="211" t="s">
        <v>2</v>
      </c>
      <c r="O558" s="212" t="s">
        <v>366</v>
      </c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  <c r="AA558" s="212"/>
      <c r="AB558" s="212"/>
    </row>
    <row r="559" spans="2:30">
      <c r="B559" s="209" t="s">
        <v>917</v>
      </c>
      <c r="C559" s="209"/>
      <c r="D559" s="209"/>
      <c r="F559" s="209" t="s">
        <v>97</v>
      </c>
      <c r="G559" s="209"/>
      <c r="H559" s="209"/>
      <c r="I559" s="209"/>
      <c r="J559" s="209" t="s">
        <v>918</v>
      </c>
      <c r="K559" s="209"/>
      <c r="L559" s="209"/>
      <c r="N559" s="209" t="s">
        <v>919</v>
      </c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  <c r="AA559" s="209"/>
      <c r="AC559" s="210">
        <v>338</v>
      </c>
      <c r="AD559" s="210"/>
    </row>
    <row r="560" spans="2:30">
      <c r="C560" s="211" t="s">
        <v>2</v>
      </c>
      <c r="G560" s="211" t="s">
        <v>2</v>
      </c>
      <c r="K560" s="211" t="s">
        <v>2</v>
      </c>
      <c r="O560" s="212" t="s">
        <v>920</v>
      </c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  <c r="AA560" s="212"/>
      <c r="AB560" s="212"/>
    </row>
    <row r="561" spans="2:30">
      <c r="B561" s="209" t="s">
        <v>921</v>
      </c>
      <c r="C561" s="209"/>
      <c r="D561" s="209"/>
      <c r="F561" s="209" t="s">
        <v>97</v>
      </c>
      <c r="G561" s="209"/>
      <c r="H561" s="209"/>
      <c r="I561" s="209"/>
      <c r="J561" s="209" t="s">
        <v>922</v>
      </c>
      <c r="K561" s="209"/>
      <c r="L561" s="209"/>
      <c r="N561" s="209" t="s">
        <v>923</v>
      </c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  <c r="AA561" s="209"/>
      <c r="AC561" s="210">
        <v>82.88</v>
      </c>
      <c r="AD561" s="210"/>
    </row>
    <row r="562" spans="2:30">
      <c r="C562" s="211" t="s">
        <v>2</v>
      </c>
      <c r="G562" s="211" t="s">
        <v>2</v>
      </c>
      <c r="K562" s="211" t="s">
        <v>2</v>
      </c>
      <c r="O562" s="212" t="s">
        <v>366</v>
      </c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  <c r="AA562" s="212"/>
      <c r="AB562" s="212"/>
    </row>
    <row r="563" spans="2:30">
      <c r="B563" s="209" t="s">
        <v>924</v>
      </c>
      <c r="C563" s="209"/>
      <c r="D563" s="209"/>
      <c r="F563" s="209" t="s">
        <v>97</v>
      </c>
      <c r="G563" s="209"/>
      <c r="H563" s="209"/>
      <c r="I563" s="209"/>
      <c r="J563" s="209" t="s">
        <v>925</v>
      </c>
      <c r="K563" s="209"/>
      <c r="L563" s="209"/>
      <c r="N563" s="209" t="s">
        <v>926</v>
      </c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  <c r="AA563" s="209"/>
      <c r="AC563" s="210">
        <v>30.97</v>
      </c>
      <c r="AD563" s="210"/>
    </row>
    <row r="564" spans="2:30">
      <c r="C564" s="211" t="s">
        <v>2</v>
      </c>
      <c r="G564" s="211" t="s">
        <v>2</v>
      </c>
      <c r="K564" s="211" t="s">
        <v>2</v>
      </c>
      <c r="O564" s="212" t="s">
        <v>366</v>
      </c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  <c r="AA564" s="212"/>
      <c r="AB564" s="212"/>
    </row>
    <row r="565" spans="2:30">
      <c r="B565" s="209" t="s">
        <v>927</v>
      </c>
      <c r="C565" s="209"/>
      <c r="D565" s="209"/>
      <c r="F565" s="209" t="s">
        <v>97</v>
      </c>
      <c r="G565" s="209"/>
      <c r="H565" s="209"/>
      <c r="I565" s="209"/>
      <c r="J565" s="209" t="s">
        <v>928</v>
      </c>
      <c r="K565" s="209"/>
      <c r="L565" s="209"/>
      <c r="N565" s="209" t="s">
        <v>929</v>
      </c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  <c r="AA565" s="209"/>
      <c r="AC565" s="210">
        <v>123.76</v>
      </c>
      <c r="AD565" s="210"/>
    </row>
    <row r="566" spans="2:30">
      <c r="C566" s="211" t="s">
        <v>2</v>
      </c>
      <c r="G566" s="211" t="s">
        <v>2</v>
      </c>
      <c r="K566" s="211" t="s">
        <v>2</v>
      </c>
      <c r="O566" s="212" t="s">
        <v>366</v>
      </c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  <c r="AA566" s="212"/>
      <c r="AB566" s="212"/>
    </row>
    <row r="567" spans="2:30">
      <c r="B567" s="209" t="s">
        <v>930</v>
      </c>
      <c r="C567" s="209"/>
      <c r="D567" s="209"/>
      <c r="F567" s="209" t="s">
        <v>97</v>
      </c>
      <c r="G567" s="209"/>
      <c r="H567" s="209"/>
      <c r="I567" s="209"/>
      <c r="J567" s="209" t="s">
        <v>931</v>
      </c>
      <c r="K567" s="209"/>
      <c r="L567" s="209"/>
      <c r="N567" s="209" t="s">
        <v>932</v>
      </c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  <c r="AA567" s="209"/>
      <c r="AC567" s="210">
        <v>136.63999999999999</v>
      </c>
      <c r="AD567" s="210"/>
    </row>
    <row r="568" spans="2:30">
      <c r="C568" s="211" t="s">
        <v>2</v>
      </c>
      <c r="G568" s="211" t="s">
        <v>2</v>
      </c>
      <c r="K568" s="211" t="s">
        <v>2</v>
      </c>
      <c r="O568" s="212" t="s">
        <v>366</v>
      </c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  <c r="AA568" s="212"/>
      <c r="AB568" s="212"/>
    </row>
    <row r="569" spans="2:30">
      <c r="B569" s="209" t="s">
        <v>933</v>
      </c>
      <c r="C569" s="209"/>
      <c r="D569" s="209"/>
      <c r="F569" s="209" t="s">
        <v>97</v>
      </c>
      <c r="G569" s="209"/>
      <c r="H569" s="209"/>
      <c r="I569" s="209"/>
      <c r="J569" s="209" t="s">
        <v>934</v>
      </c>
      <c r="K569" s="209"/>
      <c r="L569" s="209"/>
      <c r="N569" s="209" t="s">
        <v>935</v>
      </c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  <c r="AA569" s="209"/>
      <c r="AC569" s="210">
        <v>28</v>
      </c>
      <c r="AD569" s="210"/>
    </row>
    <row r="570" spans="2:30">
      <c r="C570" s="211" t="s">
        <v>2</v>
      </c>
      <c r="G570" s="211" t="s">
        <v>2</v>
      </c>
      <c r="K570" s="211" t="s">
        <v>2</v>
      </c>
      <c r="O570" s="212" t="s">
        <v>366</v>
      </c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  <c r="AA570" s="212"/>
      <c r="AB570" s="212"/>
    </row>
    <row r="571" spans="2:30">
      <c r="B571" s="209" t="s">
        <v>936</v>
      </c>
      <c r="C571" s="209"/>
      <c r="D571" s="209"/>
      <c r="F571" s="209" t="s">
        <v>97</v>
      </c>
      <c r="G571" s="209"/>
      <c r="H571" s="209"/>
      <c r="I571" s="209"/>
      <c r="J571" s="209" t="s">
        <v>937</v>
      </c>
      <c r="K571" s="209"/>
      <c r="L571" s="209"/>
      <c r="N571" s="209" t="s">
        <v>938</v>
      </c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  <c r="AA571" s="209"/>
      <c r="AC571" s="210">
        <v>81.760000000000005</v>
      </c>
      <c r="AD571" s="210"/>
    </row>
    <row r="572" spans="2:30">
      <c r="C572" s="211" t="s">
        <v>2</v>
      </c>
      <c r="G572" s="211" t="s">
        <v>2</v>
      </c>
      <c r="K572" s="211" t="s">
        <v>2</v>
      </c>
      <c r="O572" s="212" t="s">
        <v>366</v>
      </c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  <c r="AA572" s="212"/>
      <c r="AB572" s="212"/>
    </row>
    <row r="573" spans="2:30">
      <c r="B573" s="209" t="s">
        <v>939</v>
      </c>
      <c r="C573" s="209"/>
      <c r="D573" s="209"/>
      <c r="F573" s="209" t="s">
        <v>451</v>
      </c>
      <c r="G573" s="209"/>
      <c r="H573" s="209"/>
      <c r="I573" s="209"/>
      <c r="J573" s="209" t="s">
        <v>940</v>
      </c>
      <c r="K573" s="209"/>
      <c r="L573" s="209"/>
      <c r="N573" s="209" t="s">
        <v>941</v>
      </c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  <c r="AA573" s="209"/>
      <c r="AC573" s="210">
        <v>2599.9299999999998</v>
      </c>
      <c r="AD573" s="210"/>
    </row>
    <row r="574" spans="2:30">
      <c r="C574" s="211" t="s">
        <v>2</v>
      </c>
      <c r="G574" s="211" t="s">
        <v>2</v>
      </c>
      <c r="K574" s="211" t="s">
        <v>2</v>
      </c>
      <c r="O574" s="212" t="s">
        <v>942</v>
      </c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  <c r="AA574" s="212"/>
      <c r="AB574" s="212"/>
    </row>
    <row r="575" spans="2:30">
      <c r="B575" s="209" t="s">
        <v>943</v>
      </c>
      <c r="C575" s="209"/>
      <c r="D575" s="209"/>
      <c r="F575" s="209" t="s">
        <v>451</v>
      </c>
      <c r="G575" s="209"/>
      <c r="H575" s="209"/>
      <c r="I575" s="209"/>
      <c r="J575" s="209" t="s">
        <v>944</v>
      </c>
      <c r="K575" s="209"/>
      <c r="L575" s="209"/>
      <c r="N575" s="209" t="s">
        <v>945</v>
      </c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  <c r="AA575" s="209"/>
      <c r="AC575" s="210">
        <v>23.52</v>
      </c>
      <c r="AD575" s="210"/>
    </row>
    <row r="576" spans="2:30">
      <c r="C576" s="211" t="s">
        <v>2</v>
      </c>
      <c r="G576" s="211" t="s">
        <v>2</v>
      </c>
      <c r="K576" s="211" t="s">
        <v>2</v>
      </c>
      <c r="O576" s="212" t="s">
        <v>366</v>
      </c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  <c r="AA576" s="212"/>
      <c r="AB576" s="212"/>
    </row>
    <row r="577" spans="1:30">
      <c r="B577" s="209" t="s">
        <v>946</v>
      </c>
      <c r="C577" s="209"/>
      <c r="D577" s="209"/>
      <c r="F577" s="209" t="s">
        <v>451</v>
      </c>
      <c r="G577" s="209"/>
      <c r="H577" s="209"/>
      <c r="I577" s="209"/>
      <c r="J577" s="209" t="s">
        <v>825</v>
      </c>
      <c r="K577" s="209"/>
      <c r="L577" s="209"/>
      <c r="N577" s="209" t="s">
        <v>826</v>
      </c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  <c r="AA577" s="209"/>
      <c r="AC577" s="210">
        <v>50</v>
      </c>
      <c r="AD577" s="210"/>
    </row>
    <row r="578" spans="1:30">
      <c r="C578" s="211" t="s">
        <v>2</v>
      </c>
      <c r="G578" s="211" t="s">
        <v>2</v>
      </c>
      <c r="K578" s="211" t="s">
        <v>2</v>
      </c>
      <c r="O578" s="212" t="s">
        <v>947</v>
      </c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  <c r="AA578" s="212"/>
      <c r="AB578" s="212"/>
    </row>
    <row r="579" spans="1:30">
      <c r="B579" s="209" t="s">
        <v>948</v>
      </c>
      <c r="C579" s="209"/>
      <c r="D579" s="209"/>
      <c r="F579" s="209" t="s">
        <v>451</v>
      </c>
      <c r="G579" s="209"/>
      <c r="H579" s="209"/>
      <c r="I579" s="209"/>
      <c r="J579" s="209" t="s">
        <v>949</v>
      </c>
      <c r="K579" s="209"/>
      <c r="L579" s="209"/>
      <c r="N579" s="209" t="s">
        <v>950</v>
      </c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  <c r="AA579" s="209"/>
      <c r="AC579" s="210">
        <v>87.36</v>
      </c>
      <c r="AD579" s="210"/>
    </row>
    <row r="580" spans="1:30">
      <c r="C580" s="211" t="s">
        <v>2</v>
      </c>
      <c r="G580" s="211" t="s">
        <v>2</v>
      </c>
      <c r="K580" s="211" t="s">
        <v>2</v>
      </c>
      <c r="O580" s="212" t="s">
        <v>366</v>
      </c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</row>
    <row r="581" spans="1:30">
      <c r="B581" s="209" t="s">
        <v>951</v>
      </c>
      <c r="C581" s="209"/>
      <c r="D581" s="209"/>
      <c r="F581" s="209" t="s">
        <v>451</v>
      </c>
      <c r="G581" s="209"/>
      <c r="H581" s="209"/>
      <c r="I581" s="209"/>
      <c r="J581" s="209" t="s">
        <v>952</v>
      </c>
      <c r="K581" s="209"/>
      <c r="L581" s="209"/>
      <c r="N581" s="209" t="s">
        <v>953</v>
      </c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  <c r="AA581" s="209"/>
      <c r="AC581" s="210">
        <v>42</v>
      </c>
      <c r="AD581" s="210"/>
    </row>
    <row r="582" spans="1:30">
      <c r="C582" s="211" t="s">
        <v>2</v>
      </c>
      <c r="G582" s="211" t="s">
        <v>2</v>
      </c>
      <c r="K582" s="211" t="s">
        <v>2</v>
      </c>
      <c r="O582" s="212" t="s">
        <v>366</v>
      </c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</row>
    <row r="583" spans="1:30">
      <c r="B583" s="209" t="s">
        <v>954</v>
      </c>
      <c r="C583" s="209"/>
      <c r="D583" s="209"/>
      <c r="F583" s="209" t="s">
        <v>451</v>
      </c>
      <c r="G583" s="209"/>
      <c r="H583" s="209"/>
      <c r="I583" s="209"/>
      <c r="J583" s="209" t="s">
        <v>955</v>
      </c>
      <c r="K583" s="209"/>
      <c r="L583" s="209"/>
      <c r="N583" s="209" t="s">
        <v>956</v>
      </c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  <c r="AA583" s="209"/>
      <c r="AC583" s="210">
        <v>26.88</v>
      </c>
      <c r="AD583" s="210"/>
    </row>
    <row r="584" spans="1:30">
      <c r="C584" s="211" t="s">
        <v>2</v>
      </c>
      <c r="G584" s="211" t="s">
        <v>2</v>
      </c>
      <c r="K584" s="211" t="s">
        <v>2</v>
      </c>
      <c r="O584" s="212" t="s">
        <v>366</v>
      </c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</row>
    <row r="585" spans="1:30" ht="21" customHeight="1"/>
    <row r="586" spans="1:30" ht="12" customHeight="1"/>
    <row r="587" spans="1:30" ht="13.5" customHeight="1">
      <c r="A587" s="214" t="s">
        <v>412</v>
      </c>
      <c r="B587" s="214"/>
      <c r="C587" s="214"/>
      <c r="D587" s="214"/>
      <c r="E587" s="214"/>
      <c r="F587" s="214"/>
      <c r="G587" s="214"/>
      <c r="H587" s="214"/>
      <c r="I587" s="214"/>
      <c r="J587" s="214"/>
      <c r="K587" s="214"/>
      <c r="L587" s="214"/>
      <c r="M587" s="214"/>
      <c r="R587" s="215" t="s">
        <v>957</v>
      </c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</row>
    <row r="588" spans="1:30" ht="25.5" customHeight="1">
      <c r="C588" s="203" t="s">
        <v>310</v>
      </c>
      <c r="D588" s="203"/>
      <c r="E588" s="203"/>
      <c r="F588" s="203"/>
      <c r="G588" s="203"/>
      <c r="H588" s="203"/>
      <c r="I588" s="203"/>
      <c r="J588" s="203"/>
      <c r="K588" s="203"/>
      <c r="L588" s="203"/>
      <c r="M588" s="203"/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</row>
    <row r="589" spans="1:30" ht="7.5" customHeight="1"/>
    <row r="590" spans="1:30" ht="18.75" customHeight="1">
      <c r="I590" s="204" t="s">
        <v>311</v>
      </c>
      <c r="J590" s="204"/>
      <c r="K590" s="204"/>
      <c r="L590" s="204"/>
      <c r="M590" s="204"/>
      <c r="N590" s="204"/>
      <c r="O590" s="204"/>
      <c r="P590" s="204"/>
      <c r="S590" s="205" t="s">
        <v>312</v>
      </c>
      <c r="T590" s="205"/>
      <c r="U590" s="205"/>
      <c r="V590" s="205"/>
      <c r="W590" s="205"/>
      <c r="X590" s="205"/>
      <c r="Y590" s="205"/>
    </row>
    <row r="591" spans="1:30" ht="6.75" customHeight="1"/>
    <row r="592" spans="1:30" ht="14.25" customHeight="1">
      <c r="A592" s="206" t="s">
        <v>313</v>
      </c>
      <c r="B592" s="206"/>
      <c r="C592" s="206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</row>
    <row r="593" spans="2:30">
      <c r="B593" s="207" t="s">
        <v>314</v>
      </c>
      <c r="C593" s="207"/>
      <c r="D593" s="207"/>
      <c r="F593" s="207" t="s">
        <v>315</v>
      </c>
      <c r="G593" s="207"/>
      <c r="H593" s="207"/>
      <c r="I593" s="207"/>
      <c r="J593" s="207" t="s">
        <v>316</v>
      </c>
      <c r="K593" s="207"/>
      <c r="L593" s="207"/>
      <c r="N593" s="207" t="s">
        <v>317</v>
      </c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C593" s="208" t="s">
        <v>318</v>
      </c>
      <c r="AD593" s="208"/>
    </row>
    <row r="594" spans="2:30">
      <c r="B594" s="209" t="s">
        <v>958</v>
      </c>
      <c r="C594" s="209"/>
      <c r="D594" s="209"/>
      <c r="F594" s="209" t="s">
        <v>451</v>
      </c>
      <c r="G594" s="209"/>
      <c r="H594" s="209"/>
      <c r="I594" s="209"/>
      <c r="J594" s="209" t="s">
        <v>959</v>
      </c>
      <c r="K594" s="209"/>
      <c r="L594" s="209"/>
      <c r="N594" s="209" t="s">
        <v>960</v>
      </c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  <c r="AA594" s="209"/>
      <c r="AC594" s="210">
        <v>15.96</v>
      </c>
      <c r="AD594" s="210"/>
    </row>
    <row r="595" spans="2:30">
      <c r="C595" s="211" t="s">
        <v>2</v>
      </c>
      <c r="G595" s="211" t="s">
        <v>2</v>
      </c>
      <c r="K595" s="211" t="s">
        <v>2</v>
      </c>
      <c r="O595" s="212" t="s">
        <v>366</v>
      </c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  <c r="AA595" s="212"/>
      <c r="AB595" s="212"/>
    </row>
    <row r="596" spans="2:30">
      <c r="B596" s="209" t="s">
        <v>961</v>
      </c>
      <c r="C596" s="209"/>
      <c r="D596" s="209"/>
      <c r="F596" s="209" t="s">
        <v>451</v>
      </c>
      <c r="G596" s="209"/>
      <c r="H596" s="209"/>
      <c r="I596" s="209"/>
      <c r="J596" s="209" t="s">
        <v>962</v>
      </c>
      <c r="K596" s="209"/>
      <c r="L596" s="209"/>
      <c r="N596" s="209" t="s">
        <v>963</v>
      </c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  <c r="AA596" s="209"/>
      <c r="AC596" s="210">
        <v>73.64</v>
      </c>
      <c r="AD596" s="210"/>
    </row>
    <row r="597" spans="2:30">
      <c r="C597" s="211" t="s">
        <v>2</v>
      </c>
      <c r="G597" s="211" t="s">
        <v>2</v>
      </c>
      <c r="K597" s="211" t="s">
        <v>2</v>
      </c>
      <c r="O597" s="212" t="s">
        <v>366</v>
      </c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  <c r="AA597" s="212"/>
      <c r="AB597" s="212"/>
    </row>
    <row r="598" spans="2:30">
      <c r="B598" s="209" t="s">
        <v>964</v>
      </c>
      <c r="C598" s="209"/>
      <c r="D598" s="209"/>
      <c r="F598" s="209" t="s">
        <v>451</v>
      </c>
      <c r="G598" s="209"/>
      <c r="H598" s="209"/>
      <c r="I598" s="209"/>
      <c r="J598" s="209" t="s">
        <v>965</v>
      </c>
      <c r="K598" s="209"/>
      <c r="L598" s="209"/>
      <c r="N598" s="209" t="s">
        <v>966</v>
      </c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  <c r="AA598" s="209"/>
      <c r="AC598" s="210">
        <v>29.12</v>
      </c>
      <c r="AD598" s="210"/>
    </row>
    <row r="599" spans="2:30">
      <c r="C599" s="211" t="s">
        <v>2</v>
      </c>
      <c r="G599" s="211" t="s">
        <v>2</v>
      </c>
      <c r="K599" s="211" t="s">
        <v>2</v>
      </c>
      <c r="O599" s="212" t="s">
        <v>366</v>
      </c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  <c r="AA599" s="212"/>
      <c r="AB599" s="212"/>
    </row>
    <row r="600" spans="2:30">
      <c r="B600" s="209" t="s">
        <v>967</v>
      </c>
      <c r="C600" s="209"/>
      <c r="D600" s="209"/>
      <c r="F600" s="209" t="s">
        <v>451</v>
      </c>
      <c r="G600" s="209"/>
      <c r="H600" s="209"/>
      <c r="I600" s="209"/>
      <c r="J600" s="209" t="s">
        <v>968</v>
      </c>
      <c r="K600" s="209"/>
      <c r="L600" s="209"/>
      <c r="N600" s="209" t="s">
        <v>969</v>
      </c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  <c r="AA600" s="209"/>
      <c r="AC600" s="210">
        <v>56.9</v>
      </c>
      <c r="AD600" s="210"/>
    </row>
    <row r="601" spans="2:30">
      <c r="C601" s="211" t="s">
        <v>2</v>
      </c>
      <c r="G601" s="211" t="s">
        <v>2</v>
      </c>
      <c r="K601" s="211" t="s">
        <v>2</v>
      </c>
      <c r="O601" s="212" t="s">
        <v>366</v>
      </c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  <c r="AA601" s="212"/>
      <c r="AB601" s="212"/>
    </row>
    <row r="602" spans="2:30">
      <c r="B602" s="209" t="s">
        <v>970</v>
      </c>
      <c r="C602" s="209"/>
      <c r="D602" s="209"/>
      <c r="F602" s="209" t="s">
        <v>451</v>
      </c>
      <c r="G602" s="209"/>
      <c r="H602" s="209"/>
      <c r="I602" s="209"/>
      <c r="J602" s="209" t="s">
        <v>971</v>
      </c>
      <c r="K602" s="209"/>
      <c r="L602" s="209"/>
      <c r="N602" s="209" t="s">
        <v>972</v>
      </c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  <c r="AA602" s="209"/>
      <c r="AC602" s="210">
        <v>61.6</v>
      </c>
      <c r="AD602" s="210"/>
    </row>
    <row r="603" spans="2:30">
      <c r="C603" s="211" t="s">
        <v>2</v>
      </c>
      <c r="G603" s="211" t="s">
        <v>2</v>
      </c>
      <c r="K603" s="211" t="s">
        <v>2</v>
      </c>
      <c r="O603" s="212" t="s">
        <v>366</v>
      </c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  <c r="AA603" s="212"/>
      <c r="AB603" s="212"/>
    </row>
    <row r="604" spans="2:30">
      <c r="B604" s="209" t="s">
        <v>973</v>
      </c>
      <c r="C604" s="209"/>
      <c r="D604" s="209"/>
      <c r="F604" s="209" t="s">
        <v>451</v>
      </c>
      <c r="G604" s="209"/>
      <c r="H604" s="209"/>
      <c r="I604" s="209"/>
      <c r="J604" s="209" t="s">
        <v>974</v>
      </c>
      <c r="K604" s="209"/>
      <c r="L604" s="209"/>
      <c r="N604" s="209" t="s">
        <v>975</v>
      </c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  <c r="AA604" s="209"/>
      <c r="AC604" s="210">
        <v>419.38</v>
      </c>
      <c r="AD604" s="210"/>
    </row>
    <row r="605" spans="2:30">
      <c r="C605" s="211" t="s">
        <v>2</v>
      </c>
      <c r="G605" s="211" t="s">
        <v>2</v>
      </c>
      <c r="K605" s="211" t="s">
        <v>2</v>
      </c>
      <c r="O605" s="212" t="s">
        <v>976</v>
      </c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  <c r="AA605" s="212"/>
      <c r="AB605" s="212"/>
      <c r="AC605" s="213">
        <v>388.8</v>
      </c>
      <c r="AD605" s="213"/>
    </row>
    <row r="606" spans="2:30">
      <c r="C606" s="211" t="s">
        <v>2</v>
      </c>
      <c r="G606" s="211" t="s">
        <v>2</v>
      </c>
      <c r="K606" s="211" t="s">
        <v>2</v>
      </c>
      <c r="O606" s="212" t="s">
        <v>977</v>
      </c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  <c r="AA606" s="212"/>
      <c r="AB606" s="212"/>
      <c r="AC606" s="213">
        <v>30.58</v>
      </c>
      <c r="AD606" s="213"/>
    </row>
    <row r="607" spans="2:30">
      <c r="B607" s="209" t="s">
        <v>978</v>
      </c>
      <c r="C607" s="209"/>
      <c r="D607" s="209"/>
      <c r="F607" s="209" t="s">
        <v>451</v>
      </c>
      <c r="G607" s="209"/>
      <c r="H607" s="209"/>
      <c r="I607" s="209"/>
      <c r="J607" s="209" t="s">
        <v>979</v>
      </c>
      <c r="K607" s="209"/>
      <c r="L607" s="209"/>
      <c r="N607" s="209" t="s">
        <v>980</v>
      </c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  <c r="AA607" s="209"/>
      <c r="AC607" s="210">
        <v>12.38</v>
      </c>
      <c r="AD607" s="210"/>
    </row>
    <row r="608" spans="2:30">
      <c r="C608" s="211" t="s">
        <v>2</v>
      </c>
      <c r="G608" s="211" t="s">
        <v>2</v>
      </c>
      <c r="K608" s="211" t="s">
        <v>2</v>
      </c>
      <c r="O608" s="212" t="s">
        <v>366</v>
      </c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  <c r="AA608" s="212"/>
      <c r="AB608" s="212"/>
    </row>
    <row r="609" spans="2:30">
      <c r="B609" s="209" t="s">
        <v>981</v>
      </c>
      <c r="C609" s="209"/>
      <c r="D609" s="209"/>
      <c r="F609" s="209" t="s">
        <v>451</v>
      </c>
      <c r="G609" s="209"/>
      <c r="H609" s="209"/>
      <c r="I609" s="209"/>
      <c r="J609" s="209" t="s">
        <v>837</v>
      </c>
      <c r="K609" s="209"/>
      <c r="L609" s="209"/>
      <c r="N609" s="209" t="s">
        <v>838</v>
      </c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  <c r="AA609" s="209"/>
      <c r="AC609" s="210">
        <v>30.69</v>
      </c>
      <c r="AD609" s="210"/>
    </row>
    <row r="610" spans="2:30">
      <c r="C610" s="211" t="s">
        <v>2</v>
      </c>
      <c r="G610" s="211" t="s">
        <v>2</v>
      </c>
      <c r="K610" s="211" t="s">
        <v>2</v>
      </c>
      <c r="O610" s="212" t="s">
        <v>366</v>
      </c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  <c r="AA610" s="212"/>
      <c r="AB610" s="212"/>
    </row>
    <row r="611" spans="2:30">
      <c r="B611" s="209" t="s">
        <v>982</v>
      </c>
      <c r="C611" s="209"/>
      <c r="D611" s="209"/>
      <c r="F611" s="209" t="s">
        <v>451</v>
      </c>
      <c r="G611" s="209"/>
      <c r="H611" s="209"/>
      <c r="I611" s="209"/>
      <c r="J611" s="209" t="s">
        <v>841</v>
      </c>
      <c r="K611" s="209"/>
      <c r="L611" s="209"/>
      <c r="N611" s="209" t="s">
        <v>842</v>
      </c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  <c r="AA611" s="209"/>
      <c r="AC611" s="210">
        <v>35073.410000000003</v>
      </c>
      <c r="AD611" s="210"/>
    </row>
    <row r="612" spans="2:30">
      <c r="C612" s="211" t="s">
        <v>2</v>
      </c>
      <c r="G612" s="211" t="s">
        <v>2</v>
      </c>
      <c r="K612" s="211" t="s">
        <v>2</v>
      </c>
      <c r="O612" s="212" t="s">
        <v>983</v>
      </c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  <c r="AA612" s="212"/>
      <c r="AB612" s="212"/>
      <c r="AC612" s="213">
        <v>8665.02</v>
      </c>
      <c r="AD612" s="213"/>
    </row>
    <row r="613" spans="2:30">
      <c r="C613" s="211" t="s">
        <v>2</v>
      </c>
      <c r="G613" s="211" t="s">
        <v>2</v>
      </c>
      <c r="K613" s="211" t="s">
        <v>2</v>
      </c>
      <c r="O613" s="212" t="s">
        <v>984</v>
      </c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  <c r="AA613" s="212"/>
      <c r="AB613" s="212"/>
      <c r="AC613" s="213">
        <v>55.54</v>
      </c>
      <c r="AD613" s="213"/>
    </row>
    <row r="614" spans="2:30">
      <c r="C614" s="211" t="s">
        <v>2</v>
      </c>
      <c r="G614" s="211" t="s">
        <v>2</v>
      </c>
      <c r="K614" s="211" t="s">
        <v>2</v>
      </c>
      <c r="O614" s="212" t="s">
        <v>985</v>
      </c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  <c r="AA614" s="212"/>
      <c r="AB614" s="212"/>
      <c r="AC614" s="213">
        <v>14226.67</v>
      </c>
      <c r="AD614" s="213"/>
    </row>
    <row r="615" spans="2:30">
      <c r="C615" s="211" t="s">
        <v>2</v>
      </c>
      <c r="G615" s="211" t="s">
        <v>2</v>
      </c>
      <c r="K615" s="211" t="s">
        <v>2</v>
      </c>
      <c r="O615" s="212" t="s">
        <v>986</v>
      </c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  <c r="AA615" s="212"/>
      <c r="AB615" s="212"/>
      <c r="AC615" s="213">
        <v>271.38</v>
      </c>
      <c r="AD615" s="213"/>
    </row>
    <row r="616" spans="2:30">
      <c r="C616" s="211" t="s">
        <v>2</v>
      </c>
      <c r="G616" s="211" t="s">
        <v>2</v>
      </c>
      <c r="K616" s="211" t="s">
        <v>2</v>
      </c>
      <c r="O616" s="212" t="s">
        <v>987</v>
      </c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  <c r="AA616" s="212"/>
      <c r="AB616" s="212"/>
      <c r="AC616" s="213">
        <v>4073.42</v>
      </c>
      <c r="AD616" s="213"/>
    </row>
    <row r="617" spans="2:30">
      <c r="C617" s="211" t="s">
        <v>2</v>
      </c>
      <c r="G617" s="211" t="s">
        <v>2</v>
      </c>
      <c r="K617" s="211" t="s">
        <v>2</v>
      </c>
      <c r="O617" s="212" t="s">
        <v>988</v>
      </c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  <c r="AA617" s="212"/>
      <c r="AB617" s="212"/>
      <c r="AC617" s="213">
        <v>5561.1</v>
      </c>
      <c r="AD617" s="213"/>
    </row>
    <row r="618" spans="2:30">
      <c r="C618" s="211" t="s">
        <v>2</v>
      </c>
      <c r="G618" s="211" t="s">
        <v>2</v>
      </c>
      <c r="K618" s="211" t="s">
        <v>2</v>
      </c>
      <c r="O618" s="212" t="s">
        <v>989</v>
      </c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  <c r="AA618" s="212"/>
      <c r="AB618" s="212"/>
      <c r="AC618" s="213">
        <v>285.66000000000003</v>
      </c>
      <c r="AD618" s="213"/>
    </row>
    <row r="619" spans="2:30">
      <c r="C619" s="211" t="s">
        <v>2</v>
      </c>
      <c r="G619" s="211" t="s">
        <v>2</v>
      </c>
      <c r="K619" s="211" t="s">
        <v>2</v>
      </c>
      <c r="O619" s="212" t="s">
        <v>990</v>
      </c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  <c r="AA619" s="212"/>
      <c r="AB619" s="212"/>
      <c r="AC619" s="213">
        <v>1879.08</v>
      </c>
      <c r="AD619" s="213"/>
    </row>
    <row r="620" spans="2:30">
      <c r="C620" s="211" t="s">
        <v>2</v>
      </c>
      <c r="G620" s="211" t="s">
        <v>2</v>
      </c>
      <c r="K620" s="211" t="s">
        <v>2</v>
      </c>
      <c r="O620" s="212" t="s">
        <v>984</v>
      </c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  <c r="AA620" s="212"/>
      <c r="AB620" s="212"/>
      <c r="AC620" s="213">
        <v>55.54</v>
      </c>
      <c r="AD620" s="213"/>
    </row>
    <row r="621" spans="2:30">
      <c r="B621" s="209" t="s">
        <v>991</v>
      </c>
      <c r="C621" s="209"/>
      <c r="D621" s="209"/>
      <c r="F621" s="209" t="s">
        <v>451</v>
      </c>
      <c r="G621" s="209"/>
      <c r="H621" s="209"/>
      <c r="I621" s="209"/>
      <c r="J621" s="209" t="s">
        <v>852</v>
      </c>
      <c r="K621" s="209"/>
      <c r="L621" s="209"/>
      <c r="N621" s="209" t="s">
        <v>853</v>
      </c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  <c r="AA621" s="209"/>
      <c r="AC621" s="210">
        <v>107.52</v>
      </c>
      <c r="AD621" s="210"/>
    </row>
    <row r="622" spans="2:30">
      <c r="C622" s="211" t="s">
        <v>2</v>
      </c>
      <c r="G622" s="211" t="s">
        <v>2</v>
      </c>
      <c r="K622" s="211" t="s">
        <v>2</v>
      </c>
      <c r="O622" s="212" t="s">
        <v>366</v>
      </c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  <c r="AA622" s="212"/>
      <c r="AB622" s="212"/>
    </row>
    <row r="623" spans="2:30">
      <c r="B623" s="209" t="s">
        <v>992</v>
      </c>
      <c r="C623" s="209"/>
      <c r="D623" s="209"/>
      <c r="F623" s="209" t="s">
        <v>451</v>
      </c>
      <c r="G623" s="209"/>
      <c r="H623" s="209"/>
      <c r="I623" s="209"/>
      <c r="J623" s="209" t="s">
        <v>993</v>
      </c>
      <c r="K623" s="209"/>
      <c r="L623" s="209"/>
      <c r="N623" s="209" t="s">
        <v>994</v>
      </c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C623" s="210">
        <v>122.08</v>
      </c>
      <c r="AD623" s="210"/>
    </row>
    <row r="624" spans="2:30">
      <c r="C624" s="211" t="s">
        <v>2</v>
      </c>
      <c r="G624" s="211" t="s">
        <v>2</v>
      </c>
      <c r="K624" s="211" t="s">
        <v>2</v>
      </c>
      <c r="O624" s="212" t="s">
        <v>366</v>
      </c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  <c r="AA624" s="212"/>
      <c r="AB624" s="212"/>
    </row>
    <row r="625" spans="2:30">
      <c r="B625" s="209" t="s">
        <v>995</v>
      </c>
      <c r="C625" s="209"/>
      <c r="D625" s="209"/>
      <c r="F625" s="209" t="s">
        <v>451</v>
      </c>
      <c r="G625" s="209"/>
      <c r="H625" s="209"/>
      <c r="I625" s="209"/>
      <c r="J625" s="209" t="s">
        <v>996</v>
      </c>
      <c r="K625" s="209"/>
      <c r="L625" s="209"/>
      <c r="N625" s="209" t="s">
        <v>997</v>
      </c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C625" s="210">
        <v>9.18</v>
      </c>
      <c r="AD625" s="210"/>
    </row>
    <row r="626" spans="2:30">
      <c r="C626" s="211" t="s">
        <v>2</v>
      </c>
      <c r="G626" s="211" t="s">
        <v>2</v>
      </c>
      <c r="K626" s="211" t="s">
        <v>2</v>
      </c>
      <c r="O626" s="212" t="s">
        <v>366</v>
      </c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  <c r="AA626" s="212"/>
      <c r="AB626" s="212"/>
    </row>
    <row r="627" spans="2:30">
      <c r="B627" s="209" t="s">
        <v>998</v>
      </c>
      <c r="C627" s="209"/>
      <c r="D627" s="209"/>
      <c r="F627" s="209" t="s">
        <v>451</v>
      </c>
      <c r="G627" s="209"/>
      <c r="H627" s="209"/>
      <c r="I627" s="209"/>
      <c r="J627" s="209" t="s">
        <v>999</v>
      </c>
      <c r="K627" s="209"/>
      <c r="L627" s="209"/>
      <c r="N627" s="209" t="s">
        <v>1000</v>
      </c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  <c r="AA627" s="209"/>
      <c r="AC627" s="210">
        <v>64.400000000000006</v>
      </c>
      <c r="AD627" s="210"/>
    </row>
    <row r="628" spans="2:30">
      <c r="C628" s="211" t="s">
        <v>2</v>
      </c>
      <c r="G628" s="211" t="s">
        <v>2</v>
      </c>
      <c r="K628" s="211" t="s">
        <v>2</v>
      </c>
      <c r="O628" s="212" t="s">
        <v>366</v>
      </c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  <c r="AA628" s="212"/>
      <c r="AB628" s="212"/>
    </row>
    <row r="629" spans="2:30">
      <c r="B629" s="209" t="s">
        <v>1001</v>
      </c>
      <c r="C629" s="209"/>
      <c r="D629" s="209"/>
      <c r="F629" s="209" t="s">
        <v>451</v>
      </c>
      <c r="G629" s="209"/>
      <c r="H629" s="209"/>
      <c r="I629" s="209"/>
      <c r="J629" s="209" t="s">
        <v>1002</v>
      </c>
      <c r="K629" s="209"/>
      <c r="L629" s="209"/>
      <c r="N629" s="209" t="s">
        <v>1003</v>
      </c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  <c r="AA629" s="209"/>
      <c r="AC629" s="210">
        <v>30.46</v>
      </c>
      <c r="AD629" s="210"/>
    </row>
    <row r="630" spans="2:30">
      <c r="C630" s="211" t="s">
        <v>2</v>
      </c>
      <c r="G630" s="211" t="s">
        <v>2</v>
      </c>
      <c r="K630" s="211" t="s">
        <v>2</v>
      </c>
      <c r="O630" s="212" t="s">
        <v>366</v>
      </c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  <c r="AA630" s="212"/>
      <c r="AB630" s="212"/>
    </row>
    <row r="631" spans="2:30">
      <c r="B631" s="209" t="s">
        <v>1004</v>
      </c>
      <c r="C631" s="209"/>
      <c r="D631" s="209"/>
      <c r="F631" s="209" t="s">
        <v>451</v>
      </c>
      <c r="G631" s="209"/>
      <c r="H631" s="209"/>
      <c r="I631" s="209"/>
      <c r="J631" s="209" t="s">
        <v>1005</v>
      </c>
      <c r="K631" s="209"/>
      <c r="L631" s="209"/>
      <c r="N631" s="209" t="s">
        <v>1006</v>
      </c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  <c r="AA631" s="209"/>
      <c r="AC631" s="210">
        <v>64.06</v>
      </c>
      <c r="AD631" s="210"/>
    </row>
    <row r="632" spans="2:30">
      <c r="C632" s="211" t="s">
        <v>2</v>
      </c>
      <c r="G632" s="211" t="s">
        <v>2</v>
      </c>
      <c r="K632" s="211" t="s">
        <v>2</v>
      </c>
      <c r="O632" s="212" t="s">
        <v>366</v>
      </c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  <c r="AA632" s="212"/>
      <c r="AB632" s="212"/>
    </row>
    <row r="633" spans="2:30">
      <c r="B633" s="209" t="s">
        <v>1007</v>
      </c>
      <c r="C633" s="209"/>
      <c r="D633" s="209"/>
      <c r="F633" s="209" t="s">
        <v>451</v>
      </c>
      <c r="G633" s="209"/>
      <c r="H633" s="209"/>
      <c r="I633" s="209"/>
      <c r="J633" s="209" t="s">
        <v>1008</v>
      </c>
      <c r="K633" s="209"/>
      <c r="L633" s="209"/>
      <c r="N633" s="209" t="s">
        <v>1009</v>
      </c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  <c r="AA633" s="209"/>
      <c r="AC633" s="210">
        <v>101.02</v>
      </c>
      <c r="AD633" s="210"/>
    </row>
    <row r="634" spans="2:30">
      <c r="C634" s="211" t="s">
        <v>2</v>
      </c>
      <c r="G634" s="211" t="s">
        <v>2</v>
      </c>
      <c r="K634" s="211" t="s">
        <v>2</v>
      </c>
      <c r="O634" s="212" t="s">
        <v>366</v>
      </c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  <c r="AA634" s="212"/>
      <c r="AB634" s="212"/>
    </row>
    <row r="635" spans="2:30">
      <c r="B635" s="209" t="s">
        <v>1010</v>
      </c>
      <c r="C635" s="209"/>
      <c r="D635" s="209"/>
      <c r="F635" s="209" t="s">
        <v>451</v>
      </c>
      <c r="G635" s="209"/>
      <c r="H635" s="209"/>
      <c r="I635" s="209"/>
      <c r="J635" s="209" t="s">
        <v>1011</v>
      </c>
      <c r="K635" s="209"/>
      <c r="L635" s="209"/>
      <c r="N635" s="209" t="s">
        <v>1012</v>
      </c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  <c r="AA635" s="209"/>
      <c r="AC635" s="210">
        <v>137.76</v>
      </c>
      <c r="AD635" s="210"/>
    </row>
    <row r="636" spans="2:30">
      <c r="C636" s="211" t="s">
        <v>2</v>
      </c>
      <c r="G636" s="211" t="s">
        <v>2</v>
      </c>
      <c r="K636" s="211" t="s">
        <v>2</v>
      </c>
      <c r="O636" s="212" t="s">
        <v>366</v>
      </c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  <c r="AA636" s="212"/>
      <c r="AB636" s="212"/>
    </row>
    <row r="637" spans="2:30">
      <c r="B637" s="209" t="s">
        <v>1013</v>
      </c>
      <c r="C637" s="209"/>
      <c r="D637" s="209"/>
      <c r="F637" s="209" t="s">
        <v>451</v>
      </c>
      <c r="G637" s="209"/>
      <c r="H637" s="209"/>
      <c r="I637" s="209"/>
      <c r="J637" s="209" t="s">
        <v>1014</v>
      </c>
      <c r="K637" s="209"/>
      <c r="L637" s="209"/>
      <c r="N637" s="209" t="s">
        <v>1015</v>
      </c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C637" s="210">
        <v>106.96</v>
      </c>
      <c r="AD637" s="210"/>
    </row>
    <row r="638" spans="2:30">
      <c r="C638" s="211" t="s">
        <v>2</v>
      </c>
      <c r="G638" s="211" t="s">
        <v>2</v>
      </c>
      <c r="K638" s="211" t="s">
        <v>2</v>
      </c>
      <c r="O638" s="212" t="s">
        <v>366</v>
      </c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  <c r="AA638" s="212"/>
      <c r="AB638" s="212"/>
    </row>
    <row r="639" spans="2:30">
      <c r="B639" s="209" t="s">
        <v>1016</v>
      </c>
      <c r="C639" s="209"/>
      <c r="D639" s="209"/>
      <c r="F639" s="209" t="s">
        <v>451</v>
      </c>
      <c r="G639" s="209"/>
      <c r="H639" s="209"/>
      <c r="I639" s="209"/>
      <c r="J639" s="209" t="s">
        <v>816</v>
      </c>
      <c r="K639" s="209"/>
      <c r="L639" s="209"/>
      <c r="N639" s="209" t="s">
        <v>105</v>
      </c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C639" s="210">
        <v>165</v>
      </c>
      <c r="AD639" s="210"/>
    </row>
    <row r="640" spans="2:30">
      <c r="C640" s="211" t="s">
        <v>2</v>
      </c>
      <c r="G640" s="211" t="s">
        <v>2</v>
      </c>
      <c r="K640" s="211" t="s">
        <v>2</v>
      </c>
      <c r="O640" s="212" t="s">
        <v>664</v>
      </c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  <c r="AA640" s="212"/>
      <c r="AB640" s="212"/>
    </row>
    <row r="641" spans="1:30">
      <c r="B641" s="209" t="s">
        <v>1017</v>
      </c>
      <c r="C641" s="209"/>
      <c r="D641" s="209"/>
      <c r="F641" s="209" t="s">
        <v>451</v>
      </c>
      <c r="G641" s="209"/>
      <c r="H641" s="209"/>
      <c r="I641" s="209"/>
      <c r="J641" s="209" t="s">
        <v>1018</v>
      </c>
      <c r="K641" s="209"/>
      <c r="L641" s="209"/>
      <c r="N641" s="209" t="s">
        <v>1019</v>
      </c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  <c r="AA641" s="209"/>
      <c r="AC641" s="210">
        <v>78.680000000000007</v>
      </c>
      <c r="AD641" s="210"/>
    </row>
    <row r="642" spans="1:30">
      <c r="C642" s="211" t="s">
        <v>2</v>
      </c>
      <c r="G642" s="211" t="s">
        <v>2</v>
      </c>
      <c r="K642" s="211" t="s">
        <v>2</v>
      </c>
      <c r="O642" s="212" t="s">
        <v>366</v>
      </c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  <c r="AA642" s="212"/>
      <c r="AB642" s="212"/>
    </row>
    <row r="643" spans="1:30">
      <c r="B643" s="209" t="s">
        <v>1020</v>
      </c>
      <c r="C643" s="209"/>
      <c r="D643" s="209"/>
      <c r="F643" s="209" t="s">
        <v>451</v>
      </c>
      <c r="G643" s="209"/>
      <c r="H643" s="209"/>
      <c r="I643" s="209"/>
      <c r="J643" s="209" t="s">
        <v>1021</v>
      </c>
      <c r="K643" s="209"/>
      <c r="L643" s="209"/>
      <c r="N643" s="209" t="s">
        <v>1022</v>
      </c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C643" s="210">
        <v>45.25</v>
      </c>
      <c r="AD643" s="210"/>
    </row>
    <row r="644" spans="1:30">
      <c r="C644" s="211" t="s">
        <v>2</v>
      </c>
      <c r="G644" s="211" t="s">
        <v>2</v>
      </c>
      <c r="K644" s="211" t="s">
        <v>2</v>
      </c>
      <c r="O644" s="212" t="s">
        <v>366</v>
      </c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  <c r="AA644" s="212"/>
      <c r="AB644" s="212"/>
    </row>
    <row r="645" spans="1:30">
      <c r="B645" s="209" t="s">
        <v>1023</v>
      </c>
      <c r="C645" s="209"/>
      <c r="D645" s="209"/>
      <c r="F645" s="209" t="s">
        <v>451</v>
      </c>
      <c r="G645" s="209"/>
      <c r="H645" s="209"/>
      <c r="I645" s="209"/>
      <c r="J645" s="209" t="s">
        <v>1024</v>
      </c>
      <c r="K645" s="209"/>
      <c r="L645" s="209"/>
      <c r="N645" s="209" t="s">
        <v>1025</v>
      </c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  <c r="AA645" s="209"/>
      <c r="AC645" s="210">
        <v>29.68</v>
      </c>
      <c r="AD645" s="210"/>
    </row>
    <row r="646" spans="1:30">
      <c r="C646" s="211" t="s">
        <v>2</v>
      </c>
      <c r="G646" s="211" t="s">
        <v>2</v>
      </c>
      <c r="K646" s="211" t="s">
        <v>2</v>
      </c>
      <c r="O646" s="212" t="s">
        <v>366</v>
      </c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  <c r="AA646" s="212"/>
      <c r="AB646" s="212"/>
    </row>
    <row r="647" spans="1:30" ht="9.75" customHeight="1"/>
    <row r="648" spans="1:30" ht="12" customHeight="1"/>
    <row r="649" spans="1:30" ht="13.5" customHeight="1">
      <c r="A649" s="214" t="s">
        <v>412</v>
      </c>
      <c r="B649" s="214"/>
      <c r="C649" s="214"/>
      <c r="D649" s="214"/>
      <c r="E649" s="214"/>
      <c r="F649" s="214"/>
      <c r="G649" s="214"/>
      <c r="H649" s="214"/>
      <c r="I649" s="214"/>
      <c r="J649" s="214"/>
      <c r="K649" s="214"/>
      <c r="L649" s="214"/>
      <c r="M649" s="214"/>
      <c r="R649" s="215" t="s">
        <v>1026</v>
      </c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</row>
    <row r="650" spans="1:30" ht="25.5" customHeight="1">
      <c r="C650" s="203" t="s">
        <v>310</v>
      </c>
      <c r="D650" s="203"/>
      <c r="E650" s="203"/>
      <c r="F650" s="203"/>
      <c r="G650" s="203"/>
      <c r="H650" s="203"/>
      <c r="I650" s="203"/>
      <c r="J650" s="203"/>
      <c r="K650" s="203"/>
      <c r="L650" s="203"/>
      <c r="M650" s="203"/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</row>
    <row r="651" spans="1:30" ht="7.5" customHeight="1"/>
    <row r="652" spans="1:30" ht="18.75" customHeight="1">
      <c r="I652" s="204" t="s">
        <v>311</v>
      </c>
      <c r="J652" s="204"/>
      <c r="K652" s="204"/>
      <c r="L652" s="204"/>
      <c r="M652" s="204"/>
      <c r="N652" s="204"/>
      <c r="O652" s="204"/>
      <c r="P652" s="204"/>
      <c r="S652" s="205" t="s">
        <v>312</v>
      </c>
      <c r="T652" s="205"/>
      <c r="U652" s="205"/>
      <c r="V652" s="205"/>
      <c r="W652" s="205"/>
      <c r="X652" s="205"/>
      <c r="Y652" s="205"/>
    </row>
    <row r="653" spans="1:30" ht="6.75" customHeight="1"/>
    <row r="654" spans="1:30" ht="14.25" customHeight="1">
      <c r="A654" s="206" t="s">
        <v>313</v>
      </c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</row>
    <row r="655" spans="1:30">
      <c r="B655" s="207" t="s">
        <v>314</v>
      </c>
      <c r="C655" s="207"/>
      <c r="D655" s="207"/>
      <c r="F655" s="207" t="s">
        <v>315</v>
      </c>
      <c r="G655" s="207"/>
      <c r="H655" s="207"/>
      <c r="I655" s="207"/>
      <c r="J655" s="207" t="s">
        <v>316</v>
      </c>
      <c r="K655" s="207"/>
      <c r="L655" s="207"/>
      <c r="N655" s="207" t="s">
        <v>317</v>
      </c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C655" s="208" t="s">
        <v>318</v>
      </c>
      <c r="AD655" s="208"/>
    </row>
    <row r="656" spans="1:30">
      <c r="B656" s="209" t="s">
        <v>1027</v>
      </c>
      <c r="C656" s="209"/>
      <c r="D656" s="209"/>
      <c r="F656" s="209" t="s">
        <v>451</v>
      </c>
      <c r="G656" s="209"/>
      <c r="H656" s="209"/>
      <c r="I656" s="209"/>
      <c r="J656" s="209" t="s">
        <v>1028</v>
      </c>
      <c r="K656" s="209"/>
      <c r="L656" s="209"/>
      <c r="N656" s="209" t="s">
        <v>1029</v>
      </c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  <c r="AA656" s="209"/>
      <c r="AC656" s="210">
        <v>307.56</v>
      </c>
      <c r="AD656" s="210"/>
    </row>
    <row r="657" spans="2:30">
      <c r="C657" s="211" t="s">
        <v>2</v>
      </c>
      <c r="G657" s="211" t="s">
        <v>2</v>
      </c>
      <c r="K657" s="211" t="s">
        <v>2</v>
      </c>
      <c r="O657" s="212" t="s">
        <v>366</v>
      </c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  <c r="AA657" s="212"/>
      <c r="AB657" s="212"/>
      <c r="AC657" s="213">
        <v>28.56</v>
      </c>
      <c r="AD657" s="213"/>
    </row>
    <row r="658" spans="2:30">
      <c r="C658" s="211" t="s">
        <v>2</v>
      </c>
      <c r="G658" s="211" t="s">
        <v>2</v>
      </c>
      <c r="K658" s="211" t="s">
        <v>2</v>
      </c>
      <c r="O658" s="212" t="s">
        <v>1030</v>
      </c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  <c r="AA658" s="212"/>
      <c r="AB658" s="212"/>
      <c r="AC658" s="213">
        <v>279</v>
      </c>
      <c r="AD658" s="213"/>
    </row>
    <row r="659" spans="2:30">
      <c r="B659" s="209" t="s">
        <v>1031</v>
      </c>
      <c r="C659" s="209"/>
      <c r="D659" s="209"/>
      <c r="F659" s="209" t="s">
        <v>451</v>
      </c>
      <c r="G659" s="209"/>
      <c r="H659" s="209"/>
      <c r="I659" s="209"/>
      <c r="J659" s="209" t="s">
        <v>1032</v>
      </c>
      <c r="K659" s="209"/>
      <c r="L659" s="209"/>
      <c r="N659" s="209" t="s">
        <v>1033</v>
      </c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  <c r="AA659" s="209"/>
      <c r="AC659" s="210">
        <v>44.8</v>
      </c>
      <c r="AD659" s="210"/>
    </row>
    <row r="660" spans="2:30">
      <c r="C660" s="211" t="s">
        <v>2</v>
      </c>
      <c r="G660" s="211" t="s">
        <v>2</v>
      </c>
      <c r="K660" s="211" t="s">
        <v>2</v>
      </c>
      <c r="O660" s="212" t="s">
        <v>366</v>
      </c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  <c r="AA660" s="212"/>
      <c r="AB660" s="212"/>
    </row>
    <row r="661" spans="2:30">
      <c r="B661" s="209" t="s">
        <v>1034</v>
      </c>
      <c r="C661" s="209"/>
      <c r="D661" s="209"/>
      <c r="F661" s="209" t="s">
        <v>451</v>
      </c>
      <c r="G661" s="209"/>
      <c r="H661" s="209"/>
      <c r="I661" s="209"/>
      <c r="J661" s="209" t="s">
        <v>1035</v>
      </c>
      <c r="K661" s="209"/>
      <c r="L661" s="209"/>
      <c r="N661" s="209" t="s">
        <v>1036</v>
      </c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  <c r="AA661" s="209"/>
      <c r="AC661" s="210">
        <v>476.18</v>
      </c>
      <c r="AD661" s="210"/>
    </row>
    <row r="662" spans="2:30">
      <c r="C662" s="211" t="s">
        <v>2</v>
      </c>
      <c r="G662" s="211" t="s">
        <v>2</v>
      </c>
      <c r="K662" s="211" t="s">
        <v>2</v>
      </c>
      <c r="O662" s="212" t="s">
        <v>1037</v>
      </c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  <c r="AA662" s="212"/>
      <c r="AB662" s="212"/>
      <c r="AC662" s="213">
        <v>58.53</v>
      </c>
      <c r="AD662" s="213"/>
    </row>
    <row r="663" spans="2:30">
      <c r="C663" s="211" t="s">
        <v>2</v>
      </c>
      <c r="G663" s="211" t="s">
        <v>2</v>
      </c>
      <c r="K663" s="211" t="s">
        <v>2</v>
      </c>
      <c r="O663" s="212" t="s">
        <v>1037</v>
      </c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  <c r="AA663" s="212"/>
      <c r="AB663" s="212"/>
      <c r="AC663" s="213">
        <v>417.65</v>
      </c>
      <c r="AD663" s="213"/>
    </row>
    <row r="664" spans="2:30">
      <c r="B664" s="209" t="s">
        <v>1038</v>
      </c>
      <c r="C664" s="209"/>
      <c r="D664" s="209"/>
      <c r="F664" s="209" t="s">
        <v>451</v>
      </c>
      <c r="G664" s="209"/>
      <c r="H664" s="209"/>
      <c r="I664" s="209"/>
      <c r="J664" s="209" t="s">
        <v>880</v>
      </c>
      <c r="K664" s="209"/>
      <c r="L664" s="209"/>
      <c r="N664" s="209" t="s">
        <v>881</v>
      </c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C664" s="210">
        <v>55.5</v>
      </c>
      <c r="AD664" s="210"/>
    </row>
    <row r="665" spans="2:30">
      <c r="C665" s="211" t="s">
        <v>2</v>
      </c>
      <c r="G665" s="211" t="s">
        <v>2</v>
      </c>
      <c r="K665" s="211" t="s">
        <v>2</v>
      </c>
      <c r="O665" s="212" t="s">
        <v>1039</v>
      </c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  <c r="AA665" s="212"/>
      <c r="AB665" s="212"/>
    </row>
    <row r="666" spans="2:30">
      <c r="B666" s="209" t="s">
        <v>1040</v>
      </c>
      <c r="C666" s="209"/>
      <c r="D666" s="209"/>
      <c r="F666" s="209" t="s">
        <v>451</v>
      </c>
      <c r="G666" s="209"/>
      <c r="H666" s="209"/>
      <c r="I666" s="209"/>
      <c r="J666" s="209" t="s">
        <v>1041</v>
      </c>
      <c r="K666" s="209"/>
      <c r="L666" s="209"/>
      <c r="N666" s="209" t="s">
        <v>1042</v>
      </c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C666" s="210">
        <v>48.05</v>
      </c>
      <c r="AD666" s="210"/>
    </row>
    <row r="667" spans="2:30">
      <c r="C667" s="211" t="s">
        <v>2</v>
      </c>
      <c r="G667" s="211" t="s">
        <v>2</v>
      </c>
      <c r="K667" s="211" t="s">
        <v>2</v>
      </c>
      <c r="O667" s="212" t="s">
        <v>366</v>
      </c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  <c r="AA667" s="212"/>
      <c r="AB667" s="212"/>
    </row>
    <row r="668" spans="2:30">
      <c r="B668" s="209" t="s">
        <v>1043</v>
      </c>
      <c r="C668" s="209"/>
      <c r="D668" s="209"/>
      <c r="F668" s="209" t="s">
        <v>451</v>
      </c>
      <c r="G668" s="209"/>
      <c r="H668" s="209"/>
      <c r="I668" s="209"/>
      <c r="J668" s="209" t="s">
        <v>1044</v>
      </c>
      <c r="K668" s="209"/>
      <c r="L668" s="209"/>
      <c r="N668" s="209" t="s">
        <v>1045</v>
      </c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C668" s="210">
        <v>94.64</v>
      </c>
      <c r="AD668" s="210"/>
    </row>
    <row r="669" spans="2:30">
      <c r="C669" s="211" t="s">
        <v>2</v>
      </c>
      <c r="G669" s="211" t="s">
        <v>2</v>
      </c>
      <c r="K669" s="211" t="s">
        <v>2</v>
      </c>
      <c r="O669" s="212" t="s">
        <v>366</v>
      </c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  <c r="AA669" s="212"/>
      <c r="AB669" s="212"/>
    </row>
    <row r="670" spans="2:30">
      <c r="B670" s="209" t="s">
        <v>1046</v>
      </c>
      <c r="C670" s="209"/>
      <c r="D670" s="209"/>
      <c r="F670" s="209" t="s">
        <v>451</v>
      </c>
      <c r="G670" s="209"/>
      <c r="H670" s="209"/>
      <c r="I670" s="209"/>
      <c r="J670" s="209" t="s">
        <v>1047</v>
      </c>
      <c r="K670" s="209"/>
      <c r="L670" s="209"/>
      <c r="N670" s="209" t="s">
        <v>1048</v>
      </c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  <c r="AA670" s="209"/>
      <c r="AC670" s="210">
        <v>70.900000000000006</v>
      </c>
      <c r="AD670" s="210"/>
    </row>
    <row r="671" spans="2:30">
      <c r="C671" s="211" t="s">
        <v>2</v>
      </c>
      <c r="G671" s="211" t="s">
        <v>2</v>
      </c>
      <c r="K671" s="211" t="s">
        <v>2</v>
      </c>
      <c r="O671" s="212" t="s">
        <v>366</v>
      </c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  <c r="AA671" s="212"/>
      <c r="AB671" s="212"/>
    </row>
    <row r="672" spans="2:30">
      <c r="B672" s="209" t="s">
        <v>1049</v>
      </c>
      <c r="C672" s="209"/>
      <c r="D672" s="209"/>
      <c r="F672" s="209" t="s">
        <v>451</v>
      </c>
      <c r="G672" s="209"/>
      <c r="H672" s="209"/>
      <c r="I672" s="209"/>
      <c r="J672" s="209" t="s">
        <v>1050</v>
      </c>
      <c r="K672" s="209"/>
      <c r="L672" s="209"/>
      <c r="N672" s="209" t="s">
        <v>1051</v>
      </c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  <c r="AA672" s="209"/>
      <c r="AC672" s="210">
        <v>59.36</v>
      </c>
      <c r="AD672" s="210"/>
    </row>
    <row r="673" spans="2:30">
      <c r="C673" s="211" t="s">
        <v>2</v>
      </c>
      <c r="G673" s="211" t="s">
        <v>2</v>
      </c>
      <c r="K673" s="211" t="s">
        <v>2</v>
      </c>
      <c r="O673" s="212" t="s">
        <v>366</v>
      </c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  <c r="AA673" s="212"/>
      <c r="AB673" s="212"/>
    </row>
    <row r="674" spans="2:30">
      <c r="B674" s="209" t="s">
        <v>1052</v>
      </c>
      <c r="C674" s="209"/>
      <c r="D674" s="209"/>
      <c r="F674" s="209" t="s">
        <v>451</v>
      </c>
      <c r="G674" s="209"/>
      <c r="H674" s="209"/>
      <c r="I674" s="209"/>
      <c r="J674" s="209" t="s">
        <v>1053</v>
      </c>
      <c r="K674" s="209"/>
      <c r="L674" s="209"/>
      <c r="N674" s="209" t="s">
        <v>1054</v>
      </c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  <c r="AA674" s="209"/>
      <c r="AC674" s="210">
        <v>67.14</v>
      </c>
      <c r="AD674" s="210"/>
    </row>
    <row r="675" spans="2:30">
      <c r="C675" s="211" t="s">
        <v>2</v>
      </c>
      <c r="G675" s="211" t="s">
        <v>2</v>
      </c>
      <c r="K675" s="211" t="s">
        <v>2</v>
      </c>
      <c r="O675" s="212" t="s">
        <v>366</v>
      </c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  <c r="AA675" s="212"/>
      <c r="AB675" s="212"/>
    </row>
    <row r="676" spans="2:30">
      <c r="B676" s="209" t="s">
        <v>1055</v>
      </c>
      <c r="C676" s="209"/>
      <c r="D676" s="209"/>
      <c r="F676" s="209" t="s">
        <v>451</v>
      </c>
      <c r="G676" s="209"/>
      <c r="H676" s="209"/>
      <c r="I676" s="209"/>
      <c r="J676" s="209" t="s">
        <v>1056</v>
      </c>
      <c r="K676" s="209"/>
      <c r="L676" s="209"/>
      <c r="N676" s="209" t="s">
        <v>1057</v>
      </c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  <c r="AA676" s="209"/>
      <c r="AC676" s="210">
        <v>8.6199999999999992</v>
      </c>
      <c r="AD676" s="210"/>
    </row>
    <row r="677" spans="2:30">
      <c r="C677" s="211" t="s">
        <v>2</v>
      </c>
      <c r="G677" s="211" t="s">
        <v>2</v>
      </c>
      <c r="K677" s="211" t="s">
        <v>2</v>
      </c>
      <c r="O677" s="212" t="s">
        <v>366</v>
      </c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  <c r="AA677" s="212"/>
      <c r="AB677" s="212"/>
    </row>
    <row r="678" spans="2:30">
      <c r="B678" s="209" t="s">
        <v>1058</v>
      </c>
      <c r="C678" s="209"/>
      <c r="D678" s="209"/>
      <c r="F678" s="209" t="s">
        <v>451</v>
      </c>
      <c r="G678" s="209"/>
      <c r="H678" s="209"/>
      <c r="I678" s="209"/>
      <c r="J678" s="209" t="s">
        <v>1059</v>
      </c>
      <c r="K678" s="209"/>
      <c r="L678" s="209"/>
      <c r="N678" s="209" t="s">
        <v>1060</v>
      </c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  <c r="AA678" s="209"/>
      <c r="AC678" s="210">
        <v>14.56</v>
      </c>
      <c r="AD678" s="210"/>
    </row>
    <row r="679" spans="2:30">
      <c r="C679" s="211" t="s">
        <v>2</v>
      </c>
      <c r="G679" s="211" t="s">
        <v>2</v>
      </c>
      <c r="K679" s="211" t="s">
        <v>2</v>
      </c>
      <c r="O679" s="212" t="s">
        <v>366</v>
      </c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  <c r="AA679" s="212"/>
      <c r="AB679" s="212"/>
    </row>
    <row r="680" spans="2:30">
      <c r="B680" s="209" t="s">
        <v>1061</v>
      </c>
      <c r="C680" s="209"/>
      <c r="D680" s="209"/>
      <c r="F680" s="209" t="s">
        <v>451</v>
      </c>
      <c r="G680" s="209"/>
      <c r="H680" s="209"/>
      <c r="I680" s="209"/>
      <c r="J680" s="209" t="s">
        <v>1062</v>
      </c>
      <c r="K680" s="209"/>
      <c r="L680" s="209"/>
      <c r="N680" s="209" t="s">
        <v>1063</v>
      </c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  <c r="AA680" s="209"/>
      <c r="AC680" s="210">
        <v>137.19999999999999</v>
      </c>
      <c r="AD680" s="210"/>
    </row>
    <row r="681" spans="2:30">
      <c r="C681" s="211" t="s">
        <v>2</v>
      </c>
      <c r="G681" s="211" t="s">
        <v>2</v>
      </c>
      <c r="K681" s="211" t="s">
        <v>2</v>
      </c>
      <c r="O681" s="212" t="s">
        <v>366</v>
      </c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  <c r="AA681" s="212"/>
      <c r="AB681" s="212"/>
    </row>
    <row r="682" spans="2:30">
      <c r="B682" s="209" t="s">
        <v>1064</v>
      </c>
      <c r="C682" s="209"/>
      <c r="D682" s="209"/>
      <c r="F682" s="209" t="s">
        <v>451</v>
      </c>
      <c r="G682" s="209"/>
      <c r="H682" s="209"/>
      <c r="I682" s="209"/>
      <c r="J682" s="209" t="s">
        <v>1065</v>
      </c>
      <c r="K682" s="209"/>
      <c r="L682" s="209"/>
      <c r="N682" s="209" t="s">
        <v>1066</v>
      </c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  <c r="AA682" s="209"/>
      <c r="AC682" s="210">
        <v>76.16</v>
      </c>
      <c r="AD682" s="210"/>
    </row>
    <row r="683" spans="2:30">
      <c r="C683" s="211" t="s">
        <v>2</v>
      </c>
      <c r="G683" s="211" t="s">
        <v>2</v>
      </c>
      <c r="K683" s="211" t="s">
        <v>2</v>
      </c>
      <c r="O683" s="212" t="s">
        <v>366</v>
      </c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  <c r="AA683" s="212"/>
      <c r="AB683" s="212"/>
    </row>
    <row r="684" spans="2:30">
      <c r="B684" s="209" t="s">
        <v>1067</v>
      </c>
      <c r="C684" s="209"/>
      <c r="D684" s="209"/>
      <c r="F684" s="209" t="s">
        <v>451</v>
      </c>
      <c r="G684" s="209"/>
      <c r="H684" s="209"/>
      <c r="I684" s="209"/>
      <c r="J684" s="209" t="s">
        <v>1068</v>
      </c>
      <c r="K684" s="209"/>
      <c r="L684" s="209"/>
      <c r="N684" s="209" t="s">
        <v>1069</v>
      </c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  <c r="AA684" s="209"/>
      <c r="AC684" s="210">
        <v>11.59</v>
      </c>
      <c r="AD684" s="210"/>
    </row>
    <row r="685" spans="2:30">
      <c r="C685" s="211" t="s">
        <v>2</v>
      </c>
      <c r="G685" s="211" t="s">
        <v>2</v>
      </c>
      <c r="K685" s="211" t="s">
        <v>2</v>
      </c>
      <c r="O685" s="212" t="s">
        <v>366</v>
      </c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  <c r="AA685" s="212"/>
      <c r="AB685" s="212"/>
    </row>
    <row r="686" spans="2:30">
      <c r="B686" s="209" t="s">
        <v>1070</v>
      </c>
      <c r="C686" s="209"/>
      <c r="D686" s="209"/>
      <c r="F686" s="209" t="s">
        <v>451</v>
      </c>
      <c r="G686" s="209"/>
      <c r="H686" s="209"/>
      <c r="I686" s="209"/>
      <c r="J686" s="209" t="s">
        <v>1071</v>
      </c>
      <c r="K686" s="209"/>
      <c r="L686" s="209"/>
      <c r="N686" s="209" t="s">
        <v>1072</v>
      </c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  <c r="AA686" s="209"/>
      <c r="AC686" s="210">
        <v>79.41</v>
      </c>
      <c r="AD686" s="210"/>
    </row>
    <row r="687" spans="2:30">
      <c r="C687" s="211" t="s">
        <v>2</v>
      </c>
      <c r="G687" s="211" t="s">
        <v>2</v>
      </c>
      <c r="K687" s="211" t="s">
        <v>2</v>
      </c>
      <c r="O687" s="212" t="s">
        <v>366</v>
      </c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  <c r="AA687" s="212"/>
      <c r="AB687" s="212"/>
    </row>
    <row r="688" spans="2:30">
      <c r="B688" s="209" t="s">
        <v>1073</v>
      </c>
      <c r="C688" s="209"/>
      <c r="D688" s="209"/>
      <c r="F688" s="209" t="s">
        <v>451</v>
      </c>
      <c r="G688" s="209"/>
      <c r="H688" s="209"/>
      <c r="I688" s="209"/>
      <c r="J688" s="209" t="s">
        <v>1074</v>
      </c>
      <c r="K688" s="209"/>
      <c r="L688" s="209"/>
      <c r="N688" s="209" t="s">
        <v>1075</v>
      </c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  <c r="AA688" s="209"/>
      <c r="AC688" s="210">
        <v>53.76</v>
      </c>
      <c r="AD688" s="210"/>
    </row>
    <row r="689" spans="2:30">
      <c r="C689" s="211" t="s">
        <v>2</v>
      </c>
      <c r="G689" s="211" t="s">
        <v>2</v>
      </c>
      <c r="K689" s="211" t="s">
        <v>2</v>
      </c>
      <c r="O689" s="212" t="s">
        <v>366</v>
      </c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  <c r="AA689" s="212"/>
      <c r="AB689" s="212"/>
    </row>
    <row r="690" spans="2:30">
      <c r="B690" s="209" t="s">
        <v>1076</v>
      </c>
      <c r="C690" s="209"/>
      <c r="D690" s="209"/>
      <c r="F690" s="209" t="s">
        <v>451</v>
      </c>
      <c r="G690" s="209"/>
      <c r="H690" s="209"/>
      <c r="I690" s="209"/>
      <c r="J690" s="209" t="s">
        <v>1077</v>
      </c>
      <c r="K690" s="209"/>
      <c r="L690" s="209"/>
      <c r="N690" s="209" t="s">
        <v>1078</v>
      </c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  <c r="AA690" s="209"/>
      <c r="AC690" s="210">
        <v>103.82</v>
      </c>
      <c r="AD690" s="210"/>
    </row>
    <row r="691" spans="2:30">
      <c r="C691" s="211" t="s">
        <v>2</v>
      </c>
      <c r="G691" s="211" t="s">
        <v>2</v>
      </c>
      <c r="K691" s="211" t="s">
        <v>2</v>
      </c>
      <c r="O691" s="212" t="s">
        <v>366</v>
      </c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  <c r="AA691" s="212"/>
      <c r="AB691" s="212"/>
    </row>
    <row r="692" spans="2:30">
      <c r="B692" s="209" t="s">
        <v>1079</v>
      </c>
      <c r="C692" s="209"/>
      <c r="D692" s="209"/>
      <c r="F692" s="209" t="s">
        <v>451</v>
      </c>
      <c r="G692" s="209"/>
      <c r="H692" s="209"/>
      <c r="I692" s="209"/>
      <c r="J692" s="209" t="s">
        <v>1080</v>
      </c>
      <c r="K692" s="209"/>
      <c r="L692" s="209"/>
      <c r="N692" s="209" t="s">
        <v>1081</v>
      </c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C692" s="210">
        <v>13.16</v>
      </c>
      <c r="AD692" s="210"/>
    </row>
    <row r="693" spans="2:30">
      <c r="C693" s="211" t="s">
        <v>2</v>
      </c>
      <c r="G693" s="211" t="s">
        <v>2</v>
      </c>
      <c r="K693" s="211" t="s">
        <v>2</v>
      </c>
      <c r="O693" s="212" t="s">
        <v>366</v>
      </c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  <c r="AA693" s="212"/>
      <c r="AB693" s="212"/>
    </row>
    <row r="694" spans="2:30">
      <c r="B694" s="209" t="s">
        <v>1082</v>
      </c>
      <c r="C694" s="209"/>
      <c r="D694" s="209"/>
      <c r="F694" s="209" t="s">
        <v>451</v>
      </c>
      <c r="G694" s="209"/>
      <c r="H694" s="209"/>
      <c r="I694" s="209"/>
      <c r="J694" s="209" t="s">
        <v>1083</v>
      </c>
      <c r="K694" s="209"/>
      <c r="L694" s="209"/>
      <c r="N694" s="209" t="s">
        <v>1084</v>
      </c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C694" s="210">
        <v>36.340000000000003</v>
      </c>
      <c r="AD694" s="210"/>
    </row>
    <row r="695" spans="2:30">
      <c r="C695" s="211" t="s">
        <v>2</v>
      </c>
      <c r="G695" s="211" t="s">
        <v>2</v>
      </c>
      <c r="K695" s="211" t="s">
        <v>2</v>
      </c>
      <c r="O695" s="212" t="s">
        <v>366</v>
      </c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  <c r="AA695" s="212"/>
      <c r="AB695" s="212"/>
    </row>
    <row r="696" spans="2:30">
      <c r="B696" s="209" t="s">
        <v>1085</v>
      </c>
      <c r="C696" s="209"/>
      <c r="D696" s="209"/>
      <c r="F696" s="209" t="s">
        <v>451</v>
      </c>
      <c r="G696" s="209"/>
      <c r="H696" s="209"/>
      <c r="I696" s="209"/>
      <c r="J696" s="209" t="s">
        <v>1086</v>
      </c>
      <c r="K696" s="209"/>
      <c r="L696" s="209"/>
      <c r="N696" s="209" t="s">
        <v>1087</v>
      </c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C696" s="210">
        <v>29.01</v>
      </c>
      <c r="AD696" s="210"/>
    </row>
    <row r="697" spans="2:30">
      <c r="C697" s="211" t="s">
        <v>2</v>
      </c>
      <c r="G697" s="211" t="s">
        <v>2</v>
      </c>
      <c r="K697" s="211" t="s">
        <v>2</v>
      </c>
      <c r="O697" s="212" t="s">
        <v>366</v>
      </c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  <c r="AA697" s="212"/>
      <c r="AB697" s="212"/>
    </row>
    <row r="698" spans="2:30">
      <c r="B698" s="209" t="s">
        <v>1088</v>
      </c>
      <c r="C698" s="209"/>
      <c r="D698" s="209"/>
      <c r="F698" s="209" t="s">
        <v>451</v>
      </c>
      <c r="G698" s="209"/>
      <c r="H698" s="209"/>
      <c r="I698" s="209"/>
      <c r="J698" s="209" t="s">
        <v>1089</v>
      </c>
      <c r="K698" s="209"/>
      <c r="L698" s="209"/>
      <c r="N698" s="209" t="s">
        <v>1090</v>
      </c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  <c r="AA698" s="209"/>
      <c r="AC698" s="210">
        <v>149.52000000000001</v>
      </c>
      <c r="AD698" s="210"/>
    </row>
    <row r="699" spans="2:30">
      <c r="C699" s="211" t="s">
        <v>2</v>
      </c>
      <c r="G699" s="211" t="s">
        <v>2</v>
      </c>
      <c r="K699" s="211" t="s">
        <v>2</v>
      </c>
      <c r="O699" s="212" t="s">
        <v>366</v>
      </c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  <c r="AA699" s="212"/>
      <c r="AB699" s="212"/>
    </row>
    <row r="700" spans="2:30">
      <c r="B700" s="209" t="s">
        <v>1091</v>
      </c>
      <c r="C700" s="209"/>
      <c r="D700" s="209"/>
      <c r="F700" s="209" t="s">
        <v>451</v>
      </c>
      <c r="G700" s="209"/>
      <c r="H700" s="209"/>
      <c r="I700" s="209"/>
      <c r="J700" s="209" t="s">
        <v>1092</v>
      </c>
      <c r="K700" s="209"/>
      <c r="L700" s="209"/>
      <c r="N700" s="209" t="s">
        <v>1093</v>
      </c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  <c r="AA700" s="209"/>
      <c r="AC700" s="210">
        <v>54.88</v>
      </c>
      <c r="AD700" s="210"/>
    </row>
    <row r="701" spans="2:30">
      <c r="C701" s="211" t="s">
        <v>2</v>
      </c>
      <c r="G701" s="211" t="s">
        <v>2</v>
      </c>
      <c r="K701" s="211" t="s">
        <v>2</v>
      </c>
      <c r="O701" s="212" t="s">
        <v>366</v>
      </c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  <c r="AA701" s="212"/>
      <c r="AB701" s="212"/>
    </row>
    <row r="702" spans="2:30">
      <c r="B702" s="209" t="s">
        <v>1094</v>
      </c>
      <c r="C702" s="209"/>
      <c r="D702" s="209"/>
      <c r="F702" s="209" t="s">
        <v>451</v>
      </c>
      <c r="G702" s="209"/>
      <c r="H702" s="209"/>
      <c r="I702" s="209"/>
      <c r="J702" s="209" t="s">
        <v>1095</v>
      </c>
      <c r="K702" s="209"/>
      <c r="L702" s="209"/>
      <c r="N702" s="209" t="s">
        <v>1096</v>
      </c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  <c r="AA702" s="209"/>
      <c r="AC702" s="210">
        <v>63.84</v>
      </c>
      <c r="AD702" s="210"/>
    </row>
    <row r="703" spans="2:30">
      <c r="C703" s="211" t="s">
        <v>2</v>
      </c>
      <c r="G703" s="211" t="s">
        <v>2</v>
      </c>
      <c r="K703" s="211" t="s">
        <v>2</v>
      </c>
      <c r="O703" s="212" t="s">
        <v>366</v>
      </c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  <c r="AA703" s="212"/>
      <c r="AB703" s="212"/>
    </row>
    <row r="704" spans="2:30">
      <c r="B704" s="209" t="s">
        <v>1097</v>
      </c>
      <c r="C704" s="209"/>
      <c r="D704" s="209"/>
      <c r="F704" s="209" t="s">
        <v>451</v>
      </c>
      <c r="G704" s="209"/>
      <c r="H704" s="209"/>
      <c r="I704" s="209"/>
      <c r="J704" s="209" t="s">
        <v>1098</v>
      </c>
      <c r="K704" s="209"/>
      <c r="L704" s="209"/>
      <c r="N704" s="209" t="s">
        <v>1099</v>
      </c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  <c r="AA704" s="209"/>
      <c r="AC704" s="210">
        <v>158.93</v>
      </c>
      <c r="AD704" s="210"/>
    </row>
    <row r="705" spans="1:30">
      <c r="C705" s="211" t="s">
        <v>2</v>
      </c>
      <c r="G705" s="211" t="s">
        <v>2</v>
      </c>
      <c r="K705" s="211" t="s">
        <v>2</v>
      </c>
      <c r="O705" s="212" t="s">
        <v>366</v>
      </c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  <c r="AA705" s="212"/>
      <c r="AB705" s="212"/>
    </row>
    <row r="706" spans="1:30">
      <c r="B706" s="209" t="s">
        <v>1100</v>
      </c>
      <c r="C706" s="209"/>
      <c r="D706" s="209"/>
      <c r="F706" s="209" t="s">
        <v>451</v>
      </c>
      <c r="G706" s="209"/>
      <c r="H706" s="209"/>
      <c r="I706" s="209"/>
      <c r="J706" s="209" t="s">
        <v>1101</v>
      </c>
      <c r="K706" s="209"/>
      <c r="L706" s="209"/>
      <c r="N706" s="209" t="s">
        <v>1102</v>
      </c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C706" s="210">
        <v>63.95</v>
      </c>
      <c r="AD706" s="210"/>
    </row>
    <row r="707" spans="1:30">
      <c r="C707" s="211" t="s">
        <v>2</v>
      </c>
      <c r="G707" s="211" t="s">
        <v>2</v>
      </c>
      <c r="K707" s="211" t="s">
        <v>2</v>
      </c>
      <c r="O707" s="212" t="s">
        <v>366</v>
      </c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  <c r="AA707" s="212"/>
      <c r="AB707" s="212"/>
    </row>
    <row r="708" spans="1:30" ht="21" customHeight="1"/>
    <row r="709" spans="1:30" ht="12" customHeight="1"/>
    <row r="710" spans="1:30" ht="13.5" customHeight="1">
      <c r="A710" s="214" t="s">
        <v>412</v>
      </c>
      <c r="B710" s="214"/>
      <c r="C710" s="214"/>
      <c r="D710" s="214"/>
      <c r="E710" s="214"/>
      <c r="F710" s="214"/>
      <c r="G710" s="214"/>
      <c r="H710" s="214"/>
      <c r="I710" s="214"/>
      <c r="J710" s="214"/>
      <c r="K710" s="214"/>
      <c r="L710" s="214"/>
      <c r="M710" s="214"/>
      <c r="R710" s="215" t="s">
        <v>1103</v>
      </c>
      <c r="S710" s="215"/>
      <c r="T710" s="215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</row>
    <row r="711" spans="1:30" ht="25.5" customHeight="1">
      <c r="C711" s="203" t="s">
        <v>310</v>
      </c>
      <c r="D711" s="203"/>
      <c r="E711" s="203"/>
      <c r="F711" s="203"/>
      <c r="G711" s="203"/>
      <c r="H711" s="203"/>
      <c r="I711" s="203"/>
      <c r="J711" s="203"/>
      <c r="K711" s="203"/>
      <c r="L711" s="203"/>
      <c r="M711" s="203"/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</row>
    <row r="712" spans="1:30" ht="7.5" customHeight="1"/>
    <row r="713" spans="1:30" ht="18.75" customHeight="1">
      <c r="I713" s="204" t="s">
        <v>311</v>
      </c>
      <c r="J713" s="204"/>
      <c r="K713" s="204"/>
      <c r="L713" s="204"/>
      <c r="M713" s="204"/>
      <c r="N713" s="204"/>
      <c r="O713" s="204"/>
      <c r="P713" s="204"/>
      <c r="S713" s="205" t="s">
        <v>312</v>
      </c>
      <c r="T713" s="205"/>
      <c r="U713" s="205"/>
      <c r="V713" s="205"/>
      <c r="W713" s="205"/>
      <c r="X713" s="205"/>
      <c r="Y713" s="205"/>
    </row>
    <row r="714" spans="1:30" ht="6.75" customHeight="1"/>
    <row r="715" spans="1:30" ht="14.25" customHeight="1">
      <c r="A715" s="206" t="s">
        <v>313</v>
      </c>
      <c r="B715" s="206"/>
      <c r="C715" s="206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</row>
    <row r="716" spans="1:30">
      <c r="B716" s="207" t="s">
        <v>314</v>
      </c>
      <c r="C716" s="207"/>
      <c r="D716" s="207"/>
      <c r="F716" s="207" t="s">
        <v>315</v>
      </c>
      <c r="G716" s="207"/>
      <c r="H716" s="207"/>
      <c r="I716" s="207"/>
      <c r="J716" s="207" t="s">
        <v>316</v>
      </c>
      <c r="K716" s="207"/>
      <c r="L716" s="207"/>
      <c r="N716" s="207" t="s">
        <v>317</v>
      </c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  <c r="AC716" s="208" t="s">
        <v>318</v>
      </c>
      <c r="AD716" s="208"/>
    </row>
    <row r="717" spans="1:30">
      <c r="B717" s="209" t="s">
        <v>1104</v>
      </c>
      <c r="C717" s="209"/>
      <c r="D717" s="209"/>
      <c r="F717" s="209" t="s">
        <v>451</v>
      </c>
      <c r="G717" s="209"/>
      <c r="H717" s="209"/>
      <c r="I717" s="209"/>
      <c r="J717" s="209" t="s">
        <v>1105</v>
      </c>
      <c r="K717" s="209"/>
      <c r="L717" s="209"/>
      <c r="N717" s="209" t="s">
        <v>1106</v>
      </c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  <c r="AA717" s="209"/>
      <c r="AC717" s="210">
        <v>46.42</v>
      </c>
      <c r="AD717" s="210"/>
    </row>
    <row r="718" spans="1:30">
      <c r="C718" s="211" t="s">
        <v>2</v>
      </c>
      <c r="G718" s="211" t="s">
        <v>2</v>
      </c>
      <c r="K718" s="211" t="s">
        <v>2</v>
      </c>
      <c r="O718" s="212" t="s">
        <v>366</v>
      </c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  <c r="AA718" s="212"/>
      <c r="AB718" s="212"/>
    </row>
    <row r="719" spans="1:30">
      <c r="B719" s="209" t="s">
        <v>1107</v>
      </c>
      <c r="C719" s="209"/>
      <c r="D719" s="209"/>
      <c r="F719" s="209" t="s">
        <v>451</v>
      </c>
      <c r="G719" s="209"/>
      <c r="H719" s="209"/>
      <c r="I719" s="209"/>
      <c r="J719" s="209" t="s">
        <v>1108</v>
      </c>
      <c r="K719" s="209"/>
      <c r="L719" s="209"/>
      <c r="N719" s="209" t="s">
        <v>1109</v>
      </c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C719" s="210">
        <v>49.34</v>
      </c>
      <c r="AD719" s="210"/>
    </row>
    <row r="720" spans="1:30">
      <c r="C720" s="211" t="s">
        <v>2</v>
      </c>
      <c r="G720" s="211" t="s">
        <v>2</v>
      </c>
      <c r="K720" s="211" t="s">
        <v>2</v>
      </c>
      <c r="O720" s="212" t="s">
        <v>366</v>
      </c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  <c r="AA720" s="212"/>
      <c r="AB720" s="212"/>
    </row>
    <row r="721" spans="2:30">
      <c r="B721" s="209" t="s">
        <v>1110</v>
      </c>
      <c r="C721" s="209"/>
      <c r="D721" s="209"/>
      <c r="F721" s="209" t="s">
        <v>451</v>
      </c>
      <c r="G721" s="209"/>
      <c r="H721" s="209"/>
      <c r="I721" s="209"/>
      <c r="J721" s="209" t="s">
        <v>909</v>
      </c>
      <c r="K721" s="209"/>
      <c r="L721" s="209"/>
      <c r="N721" s="209" t="s">
        <v>910</v>
      </c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C721" s="210">
        <v>176.4</v>
      </c>
      <c r="AD721" s="210"/>
    </row>
    <row r="722" spans="2:30">
      <c r="C722" s="211" t="s">
        <v>2</v>
      </c>
      <c r="G722" s="211" t="s">
        <v>2</v>
      </c>
      <c r="K722" s="211" t="s">
        <v>2</v>
      </c>
      <c r="O722" s="212" t="s">
        <v>839</v>
      </c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  <c r="AA722" s="212"/>
      <c r="AB722" s="212"/>
    </row>
    <row r="723" spans="2:30">
      <c r="B723" s="209" t="s">
        <v>1111</v>
      </c>
      <c r="C723" s="209"/>
      <c r="D723" s="209"/>
      <c r="F723" s="209" t="s">
        <v>451</v>
      </c>
      <c r="G723" s="209"/>
      <c r="H723" s="209"/>
      <c r="I723" s="209"/>
      <c r="J723" s="209" t="s">
        <v>1112</v>
      </c>
      <c r="K723" s="209"/>
      <c r="L723" s="209"/>
      <c r="N723" s="209" t="s">
        <v>1113</v>
      </c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C723" s="210">
        <v>41.5</v>
      </c>
      <c r="AD723" s="210"/>
    </row>
    <row r="724" spans="2:30">
      <c r="C724" s="211" t="s">
        <v>2</v>
      </c>
      <c r="G724" s="211" t="s">
        <v>2</v>
      </c>
      <c r="K724" s="211" t="s">
        <v>2</v>
      </c>
      <c r="O724" s="212" t="s">
        <v>366</v>
      </c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  <c r="AA724" s="212"/>
      <c r="AB724" s="212"/>
    </row>
    <row r="725" spans="2:30">
      <c r="B725" s="209" t="s">
        <v>1114</v>
      </c>
      <c r="C725" s="209"/>
      <c r="D725" s="209"/>
      <c r="F725" s="209" t="s">
        <v>451</v>
      </c>
      <c r="G725" s="209"/>
      <c r="H725" s="209"/>
      <c r="I725" s="209"/>
      <c r="J725" s="209" t="s">
        <v>1115</v>
      </c>
      <c r="K725" s="209"/>
      <c r="L725" s="209"/>
      <c r="N725" s="209" t="s">
        <v>1116</v>
      </c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C725" s="210">
        <v>5.77</v>
      </c>
      <c r="AD725" s="210"/>
    </row>
    <row r="726" spans="2:30">
      <c r="C726" s="211" t="s">
        <v>2</v>
      </c>
      <c r="G726" s="211" t="s">
        <v>2</v>
      </c>
      <c r="K726" s="211" t="s">
        <v>2</v>
      </c>
      <c r="O726" s="212" t="s">
        <v>366</v>
      </c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  <c r="AA726" s="212"/>
      <c r="AB726" s="212"/>
    </row>
    <row r="727" spans="2:30">
      <c r="B727" s="209" t="s">
        <v>1117</v>
      </c>
      <c r="C727" s="209"/>
      <c r="D727" s="209"/>
      <c r="F727" s="209" t="s">
        <v>451</v>
      </c>
      <c r="G727" s="209"/>
      <c r="H727" s="209"/>
      <c r="I727" s="209"/>
      <c r="J727" s="209" t="s">
        <v>1118</v>
      </c>
      <c r="K727" s="209"/>
      <c r="L727" s="209"/>
      <c r="N727" s="209" t="s">
        <v>1119</v>
      </c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C727" s="210">
        <v>64.23</v>
      </c>
      <c r="AD727" s="210"/>
    </row>
    <row r="728" spans="2:30">
      <c r="C728" s="211" t="s">
        <v>2</v>
      </c>
      <c r="G728" s="211" t="s">
        <v>2</v>
      </c>
      <c r="K728" s="211" t="s">
        <v>2</v>
      </c>
      <c r="O728" s="212" t="s">
        <v>366</v>
      </c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  <c r="AA728" s="212"/>
      <c r="AB728" s="212"/>
    </row>
    <row r="729" spans="2:30">
      <c r="B729" s="209" t="s">
        <v>1120</v>
      </c>
      <c r="C729" s="209"/>
      <c r="D729" s="209"/>
      <c r="F729" s="209" t="s">
        <v>451</v>
      </c>
      <c r="G729" s="209"/>
      <c r="H729" s="209"/>
      <c r="I729" s="209"/>
      <c r="J729" s="209" t="s">
        <v>1121</v>
      </c>
      <c r="K729" s="209"/>
      <c r="L729" s="209"/>
      <c r="N729" s="209" t="s">
        <v>1122</v>
      </c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  <c r="AA729" s="209"/>
      <c r="AC729" s="210">
        <v>50.79</v>
      </c>
      <c r="AD729" s="210"/>
    </row>
    <row r="730" spans="2:30">
      <c r="C730" s="211" t="s">
        <v>2</v>
      </c>
      <c r="G730" s="211" t="s">
        <v>2</v>
      </c>
      <c r="K730" s="211" t="s">
        <v>2</v>
      </c>
      <c r="O730" s="212" t="s">
        <v>366</v>
      </c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  <c r="AA730" s="212"/>
      <c r="AB730" s="212"/>
    </row>
    <row r="731" spans="2:30">
      <c r="B731" s="209" t="s">
        <v>1123</v>
      </c>
      <c r="C731" s="209"/>
      <c r="D731" s="209"/>
      <c r="F731" s="209" t="s">
        <v>451</v>
      </c>
      <c r="G731" s="209"/>
      <c r="H731" s="209"/>
      <c r="I731" s="209"/>
      <c r="J731" s="209" t="s">
        <v>1124</v>
      </c>
      <c r="K731" s="209"/>
      <c r="L731" s="209"/>
      <c r="N731" s="209" t="s">
        <v>1125</v>
      </c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  <c r="AA731" s="209"/>
      <c r="AC731" s="210">
        <v>66.08</v>
      </c>
      <c r="AD731" s="210"/>
    </row>
    <row r="732" spans="2:30">
      <c r="C732" s="211" t="s">
        <v>2</v>
      </c>
      <c r="G732" s="211" t="s">
        <v>2</v>
      </c>
      <c r="K732" s="211" t="s">
        <v>2</v>
      </c>
      <c r="O732" s="212" t="s">
        <v>366</v>
      </c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  <c r="AA732" s="212"/>
      <c r="AB732" s="212"/>
    </row>
    <row r="733" spans="2:30">
      <c r="B733" s="209" t="s">
        <v>1126</v>
      </c>
      <c r="C733" s="209"/>
      <c r="D733" s="209"/>
      <c r="F733" s="209" t="s">
        <v>451</v>
      </c>
      <c r="G733" s="209"/>
      <c r="H733" s="209"/>
      <c r="I733" s="209"/>
      <c r="J733" s="209" t="s">
        <v>1127</v>
      </c>
      <c r="K733" s="209"/>
      <c r="L733" s="209"/>
      <c r="N733" s="209" t="s">
        <v>1128</v>
      </c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  <c r="AA733" s="209"/>
      <c r="AC733" s="210">
        <v>79.180000000000007</v>
      </c>
      <c r="AD733" s="210"/>
    </row>
    <row r="734" spans="2:30">
      <c r="C734" s="211" t="s">
        <v>2</v>
      </c>
      <c r="G734" s="211" t="s">
        <v>2</v>
      </c>
      <c r="K734" s="211" t="s">
        <v>2</v>
      </c>
      <c r="O734" s="212" t="s">
        <v>366</v>
      </c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  <c r="AA734" s="212"/>
      <c r="AB734" s="212"/>
    </row>
    <row r="735" spans="2:30">
      <c r="B735" s="209" t="s">
        <v>1129</v>
      </c>
      <c r="C735" s="209"/>
      <c r="D735" s="209"/>
      <c r="F735" s="209" t="s">
        <v>451</v>
      </c>
      <c r="G735" s="209"/>
      <c r="H735" s="209"/>
      <c r="I735" s="209"/>
      <c r="J735" s="209" t="s">
        <v>1130</v>
      </c>
      <c r="K735" s="209"/>
      <c r="L735" s="209"/>
      <c r="N735" s="209" t="s">
        <v>1131</v>
      </c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  <c r="AA735" s="209"/>
      <c r="AC735" s="210">
        <v>40.32</v>
      </c>
      <c r="AD735" s="210"/>
    </row>
    <row r="736" spans="2:30">
      <c r="C736" s="211" t="s">
        <v>2</v>
      </c>
      <c r="G736" s="211" t="s">
        <v>2</v>
      </c>
      <c r="K736" s="211" t="s">
        <v>2</v>
      </c>
      <c r="O736" s="212" t="s">
        <v>366</v>
      </c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  <c r="AA736" s="212"/>
      <c r="AB736" s="212"/>
    </row>
    <row r="737" spans="2:30">
      <c r="B737" s="209" t="s">
        <v>1132</v>
      </c>
      <c r="C737" s="209"/>
      <c r="D737" s="209"/>
      <c r="F737" s="209" t="s">
        <v>451</v>
      </c>
      <c r="G737" s="209"/>
      <c r="H737" s="209"/>
      <c r="I737" s="209"/>
      <c r="J737" s="209" t="s">
        <v>1133</v>
      </c>
      <c r="K737" s="209"/>
      <c r="L737" s="209"/>
      <c r="N737" s="209" t="s">
        <v>1134</v>
      </c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  <c r="AA737" s="209"/>
      <c r="AC737" s="210">
        <v>66.64</v>
      </c>
      <c r="AD737" s="210"/>
    </row>
    <row r="738" spans="2:30">
      <c r="C738" s="211" t="s">
        <v>2</v>
      </c>
      <c r="G738" s="211" t="s">
        <v>2</v>
      </c>
      <c r="K738" s="211" t="s">
        <v>2</v>
      </c>
      <c r="O738" s="212" t="s">
        <v>366</v>
      </c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  <c r="AA738" s="212"/>
      <c r="AB738" s="212"/>
    </row>
    <row r="739" spans="2:30">
      <c r="B739" s="209" t="s">
        <v>1135</v>
      </c>
      <c r="C739" s="209"/>
      <c r="D739" s="209"/>
      <c r="F739" s="209" t="s">
        <v>451</v>
      </c>
      <c r="G739" s="209"/>
      <c r="H739" s="209"/>
      <c r="I739" s="209"/>
      <c r="J739" s="209" t="s">
        <v>1136</v>
      </c>
      <c r="K739" s="209"/>
      <c r="L739" s="209"/>
      <c r="N739" s="209" t="s">
        <v>1137</v>
      </c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  <c r="AA739" s="209"/>
      <c r="AC739" s="210">
        <v>4224</v>
      </c>
      <c r="AD739" s="210"/>
    </row>
    <row r="740" spans="2:30">
      <c r="C740" s="211" t="s">
        <v>2</v>
      </c>
      <c r="G740" s="211" t="s">
        <v>2</v>
      </c>
      <c r="K740" s="211" t="s">
        <v>2</v>
      </c>
      <c r="O740" s="212" t="s">
        <v>1138</v>
      </c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  <c r="AA740" s="212"/>
      <c r="AB740" s="212"/>
    </row>
    <row r="741" spans="2:30">
      <c r="B741" s="209" t="s">
        <v>1139</v>
      </c>
      <c r="C741" s="209"/>
      <c r="D741" s="209"/>
      <c r="F741" s="209" t="s">
        <v>451</v>
      </c>
      <c r="G741" s="209"/>
      <c r="H741" s="209"/>
      <c r="I741" s="209"/>
      <c r="J741" s="209" t="s">
        <v>1140</v>
      </c>
      <c r="K741" s="209"/>
      <c r="L741" s="209"/>
      <c r="N741" s="209" t="s">
        <v>1141</v>
      </c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  <c r="AA741" s="209"/>
      <c r="AC741" s="210">
        <v>30.48</v>
      </c>
      <c r="AD741" s="210"/>
    </row>
    <row r="742" spans="2:30">
      <c r="C742" s="211" t="s">
        <v>2</v>
      </c>
      <c r="G742" s="211" t="s">
        <v>2</v>
      </c>
      <c r="K742" s="211" t="s">
        <v>2</v>
      </c>
      <c r="O742" s="212" t="s">
        <v>1142</v>
      </c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  <c r="AA742" s="212"/>
      <c r="AB742" s="212"/>
    </row>
    <row r="743" spans="2:30">
      <c r="B743" s="209" t="s">
        <v>1143</v>
      </c>
      <c r="C743" s="209"/>
      <c r="D743" s="209"/>
      <c r="F743" s="209" t="s">
        <v>451</v>
      </c>
      <c r="G743" s="209"/>
      <c r="H743" s="209"/>
      <c r="I743" s="209"/>
      <c r="J743" s="209" t="s">
        <v>1144</v>
      </c>
      <c r="K743" s="209"/>
      <c r="L743" s="209"/>
      <c r="N743" s="209" t="s">
        <v>1145</v>
      </c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  <c r="AA743" s="209"/>
      <c r="AC743" s="210">
        <v>52.3</v>
      </c>
      <c r="AD743" s="210"/>
    </row>
    <row r="744" spans="2:30">
      <c r="C744" s="211" t="s">
        <v>2</v>
      </c>
      <c r="G744" s="211" t="s">
        <v>2</v>
      </c>
      <c r="K744" s="211" t="s">
        <v>2</v>
      </c>
      <c r="O744" s="212" t="s">
        <v>366</v>
      </c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  <c r="AA744" s="212"/>
      <c r="AB744" s="212"/>
    </row>
    <row r="745" spans="2:30">
      <c r="B745" s="209" t="s">
        <v>1146</v>
      </c>
      <c r="C745" s="209"/>
      <c r="D745" s="209"/>
      <c r="F745" s="209" t="s">
        <v>451</v>
      </c>
      <c r="G745" s="209"/>
      <c r="H745" s="209"/>
      <c r="I745" s="209"/>
      <c r="J745" s="209" t="s">
        <v>1147</v>
      </c>
      <c r="K745" s="209"/>
      <c r="L745" s="209"/>
      <c r="N745" s="209" t="s">
        <v>1148</v>
      </c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  <c r="AA745" s="209"/>
      <c r="AC745" s="210">
        <v>56</v>
      </c>
      <c r="AD745" s="210"/>
    </row>
    <row r="746" spans="2:30">
      <c r="C746" s="211" t="s">
        <v>2</v>
      </c>
      <c r="G746" s="211" t="s">
        <v>2</v>
      </c>
      <c r="K746" s="211" t="s">
        <v>2</v>
      </c>
      <c r="O746" s="212" t="s">
        <v>366</v>
      </c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  <c r="AA746" s="212"/>
      <c r="AB746" s="212"/>
    </row>
    <row r="747" spans="2:30">
      <c r="B747" s="209" t="s">
        <v>1149</v>
      </c>
      <c r="C747" s="209"/>
      <c r="D747" s="209"/>
      <c r="F747" s="209" t="s">
        <v>451</v>
      </c>
      <c r="G747" s="209"/>
      <c r="H747" s="209"/>
      <c r="I747" s="209"/>
      <c r="J747" s="209" t="s">
        <v>1150</v>
      </c>
      <c r="K747" s="209"/>
      <c r="L747" s="209"/>
      <c r="N747" s="209" t="s">
        <v>1151</v>
      </c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C747" s="210">
        <v>418.49</v>
      </c>
      <c r="AD747" s="210"/>
    </row>
    <row r="748" spans="2:30">
      <c r="C748" s="211" t="s">
        <v>2</v>
      </c>
      <c r="G748" s="211" t="s">
        <v>2</v>
      </c>
      <c r="K748" s="211" t="s">
        <v>2</v>
      </c>
      <c r="O748" s="212" t="s">
        <v>366</v>
      </c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  <c r="AA748" s="212"/>
      <c r="AB748" s="212"/>
    </row>
    <row r="749" spans="2:30">
      <c r="B749" s="209" t="s">
        <v>1152</v>
      </c>
      <c r="C749" s="209"/>
      <c r="D749" s="209"/>
      <c r="F749" s="209" t="s">
        <v>451</v>
      </c>
      <c r="G749" s="209"/>
      <c r="H749" s="209"/>
      <c r="I749" s="209"/>
      <c r="J749" s="209" t="s">
        <v>1153</v>
      </c>
      <c r="K749" s="209"/>
      <c r="L749" s="209"/>
      <c r="N749" s="209" t="s">
        <v>1154</v>
      </c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C749" s="210">
        <v>20.16</v>
      </c>
      <c r="AD749" s="210"/>
    </row>
    <row r="750" spans="2:30">
      <c r="C750" s="211" t="s">
        <v>2</v>
      </c>
      <c r="G750" s="211" t="s">
        <v>2</v>
      </c>
      <c r="K750" s="211" t="s">
        <v>2</v>
      </c>
      <c r="O750" s="212" t="s">
        <v>366</v>
      </c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  <c r="AA750" s="212"/>
      <c r="AB750" s="212"/>
    </row>
    <row r="751" spans="2:30">
      <c r="B751" s="209" t="s">
        <v>1155</v>
      </c>
      <c r="C751" s="209"/>
      <c r="D751" s="209"/>
      <c r="F751" s="209" t="s">
        <v>451</v>
      </c>
      <c r="G751" s="209"/>
      <c r="H751" s="209"/>
      <c r="I751" s="209"/>
      <c r="J751" s="209" t="s">
        <v>1156</v>
      </c>
      <c r="K751" s="209"/>
      <c r="L751" s="209"/>
      <c r="N751" s="209" t="s">
        <v>1157</v>
      </c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C751" s="210">
        <v>85.34</v>
      </c>
      <c r="AD751" s="210"/>
    </row>
    <row r="752" spans="2:30">
      <c r="C752" s="211" t="s">
        <v>2</v>
      </c>
      <c r="G752" s="211" t="s">
        <v>2</v>
      </c>
      <c r="K752" s="211" t="s">
        <v>2</v>
      </c>
      <c r="O752" s="212" t="s">
        <v>366</v>
      </c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  <c r="AA752" s="212"/>
      <c r="AB752" s="212"/>
    </row>
    <row r="753" spans="1:30">
      <c r="B753" s="209" t="s">
        <v>1158</v>
      </c>
      <c r="C753" s="209"/>
      <c r="D753" s="209"/>
      <c r="F753" s="209" t="s">
        <v>451</v>
      </c>
      <c r="G753" s="209"/>
      <c r="H753" s="209"/>
      <c r="I753" s="209"/>
      <c r="J753" s="209" t="s">
        <v>1159</v>
      </c>
      <c r="K753" s="209"/>
      <c r="L753" s="209"/>
      <c r="N753" s="209" t="s">
        <v>1160</v>
      </c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  <c r="AA753" s="209"/>
      <c r="AC753" s="210">
        <v>319.60000000000002</v>
      </c>
      <c r="AD753" s="210"/>
    </row>
    <row r="754" spans="1:30">
      <c r="C754" s="211" t="s">
        <v>2</v>
      </c>
      <c r="G754" s="211" t="s">
        <v>2</v>
      </c>
      <c r="K754" s="211" t="s">
        <v>2</v>
      </c>
      <c r="O754" s="212" t="s">
        <v>1161</v>
      </c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  <c r="AA754" s="212"/>
      <c r="AB754" s="212"/>
      <c r="AC754" s="213">
        <v>300</v>
      </c>
      <c r="AD754" s="213"/>
    </row>
    <row r="755" spans="1:30">
      <c r="C755" s="211" t="s">
        <v>2</v>
      </c>
      <c r="G755" s="211" t="s">
        <v>2</v>
      </c>
      <c r="K755" s="211" t="s">
        <v>2</v>
      </c>
      <c r="O755" s="212" t="s">
        <v>366</v>
      </c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  <c r="AA755" s="212"/>
      <c r="AB755" s="212"/>
      <c r="AC755" s="213">
        <v>19.600000000000001</v>
      </c>
      <c r="AD755" s="213"/>
    </row>
    <row r="756" spans="1:30">
      <c r="B756" s="209" t="s">
        <v>1162</v>
      </c>
      <c r="C756" s="209"/>
      <c r="D756" s="209"/>
      <c r="F756" s="209" t="s">
        <v>451</v>
      </c>
      <c r="G756" s="209"/>
      <c r="H756" s="209"/>
      <c r="I756" s="209"/>
      <c r="J756" s="209" t="s">
        <v>1163</v>
      </c>
      <c r="K756" s="209"/>
      <c r="L756" s="209"/>
      <c r="N756" s="209" t="s">
        <v>1164</v>
      </c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  <c r="AA756" s="209"/>
      <c r="AC756" s="210">
        <v>12.04</v>
      </c>
      <c r="AD756" s="210"/>
    </row>
    <row r="757" spans="1:30">
      <c r="C757" s="211" t="s">
        <v>2</v>
      </c>
      <c r="G757" s="211" t="s">
        <v>2</v>
      </c>
      <c r="K757" s="211" t="s">
        <v>2</v>
      </c>
      <c r="O757" s="212" t="s">
        <v>366</v>
      </c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  <c r="AA757" s="212"/>
      <c r="AB757" s="212"/>
    </row>
    <row r="758" spans="1:30">
      <c r="B758" s="209" t="s">
        <v>1165</v>
      </c>
      <c r="C758" s="209"/>
      <c r="D758" s="209"/>
      <c r="F758" s="209" t="s">
        <v>451</v>
      </c>
      <c r="G758" s="209"/>
      <c r="H758" s="209"/>
      <c r="I758" s="209"/>
      <c r="J758" s="209" t="s">
        <v>937</v>
      </c>
      <c r="K758" s="209"/>
      <c r="L758" s="209"/>
      <c r="N758" s="209" t="s">
        <v>938</v>
      </c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  <c r="AA758" s="209"/>
      <c r="AC758" s="210">
        <v>131</v>
      </c>
      <c r="AD758" s="210"/>
    </row>
    <row r="759" spans="1:30">
      <c r="C759" s="211" t="s">
        <v>2</v>
      </c>
      <c r="G759" s="211" t="s">
        <v>2</v>
      </c>
      <c r="K759" s="211" t="s">
        <v>2</v>
      </c>
      <c r="O759" s="212" t="s">
        <v>1166</v>
      </c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  <c r="AA759" s="212"/>
      <c r="AB759" s="212"/>
    </row>
    <row r="760" spans="1:30">
      <c r="B760" s="209" t="s">
        <v>1167</v>
      </c>
      <c r="C760" s="209"/>
      <c r="D760" s="209"/>
      <c r="F760" s="209" t="s">
        <v>1168</v>
      </c>
      <c r="G760" s="209"/>
      <c r="H760" s="209"/>
      <c r="I760" s="209"/>
      <c r="J760" s="209" t="s">
        <v>1169</v>
      </c>
      <c r="K760" s="209"/>
      <c r="L760" s="209"/>
      <c r="N760" s="209" t="s">
        <v>1170</v>
      </c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  <c r="AA760" s="209"/>
      <c r="AC760" s="210">
        <v>49977.65</v>
      </c>
      <c r="AD760" s="210"/>
    </row>
    <row r="761" spans="1:30">
      <c r="C761" s="211" t="s">
        <v>2</v>
      </c>
      <c r="G761" s="211" t="s">
        <v>2</v>
      </c>
      <c r="K761" s="211" t="s">
        <v>2</v>
      </c>
      <c r="O761" s="212" t="s">
        <v>1171</v>
      </c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  <c r="AA761" s="212"/>
      <c r="AB761" s="212"/>
    </row>
    <row r="762" spans="1:30" ht="101.25" customHeight="1"/>
    <row r="763" spans="1:30" ht="12" customHeight="1"/>
    <row r="764" spans="1:30" ht="13.5" customHeight="1">
      <c r="A764" s="214" t="s">
        <v>412</v>
      </c>
      <c r="B764" s="214"/>
      <c r="C764" s="214"/>
      <c r="D764" s="214"/>
      <c r="E764" s="214"/>
      <c r="F764" s="214"/>
      <c r="G764" s="214"/>
      <c r="H764" s="214"/>
      <c r="I764" s="214"/>
      <c r="J764" s="214"/>
      <c r="K764" s="214"/>
      <c r="L764" s="214"/>
      <c r="M764" s="214"/>
      <c r="R764" s="215" t="s">
        <v>1172</v>
      </c>
      <c r="S764" s="215"/>
      <c r="T764" s="215"/>
      <c r="U764" s="215"/>
      <c r="V764" s="215"/>
      <c r="W764" s="215"/>
      <c r="X764" s="215"/>
      <c r="Y764" s="215"/>
      <c r="Z764" s="215"/>
      <c r="AA764" s="215"/>
      <c r="AB764" s="215"/>
      <c r="AC764" s="215"/>
      <c r="AD764" s="215"/>
    </row>
    <row r="765" spans="1:30" ht="25.5" customHeight="1">
      <c r="C765" s="203" t="s">
        <v>310</v>
      </c>
      <c r="D765" s="203"/>
      <c r="E765" s="203"/>
      <c r="F765" s="203"/>
      <c r="G765" s="203"/>
      <c r="H765" s="203"/>
      <c r="I765" s="203"/>
      <c r="J765" s="203"/>
      <c r="K765" s="203"/>
      <c r="L765" s="203"/>
      <c r="M765" s="203"/>
      <c r="N765" s="203"/>
      <c r="O765" s="203"/>
      <c r="P765" s="203"/>
      <c r="Q765" s="203"/>
      <c r="R765" s="203"/>
      <c r="S765" s="203"/>
      <c r="T765" s="203"/>
      <c r="U765" s="203"/>
      <c r="V765" s="203"/>
      <c r="W765" s="203"/>
      <c r="X765" s="203"/>
      <c r="Y765" s="203"/>
      <c r="Z765" s="203"/>
      <c r="AA765" s="203"/>
      <c r="AB765" s="203"/>
      <c r="AC765" s="203"/>
    </row>
    <row r="766" spans="1:30" ht="7.5" customHeight="1"/>
    <row r="767" spans="1:30" ht="18.75" customHeight="1">
      <c r="I767" s="204" t="s">
        <v>311</v>
      </c>
      <c r="J767" s="204"/>
      <c r="K767" s="204"/>
      <c r="L767" s="204"/>
      <c r="M767" s="204"/>
      <c r="N767" s="204"/>
      <c r="O767" s="204"/>
      <c r="P767" s="204"/>
      <c r="S767" s="205" t="s">
        <v>312</v>
      </c>
      <c r="T767" s="205"/>
      <c r="U767" s="205"/>
      <c r="V767" s="205"/>
      <c r="W767" s="205"/>
      <c r="X767" s="205"/>
      <c r="Y767" s="205"/>
    </row>
    <row r="768" spans="1:30" ht="6.75" customHeight="1"/>
    <row r="769" spans="1:30" ht="14.25" customHeight="1">
      <c r="A769" s="206" t="s">
        <v>313</v>
      </c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</row>
    <row r="770" spans="1:30">
      <c r="B770" s="207" t="s">
        <v>314</v>
      </c>
      <c r="C770" s="207"/>
      <c r="D770" s="207"/>
      <c r="F770" s="207" t="s">
        <v>315</v>
      </c>
      <c r="G770" s="207"/>
      <c r="H770" s="207"/>
      <c r="I770" s="207"/>
      <c r="J770" s="207" t="s">
        <v>316</v>
      </c>
      <c r="K770" s="207"/>
      <c r="L770" s="207"/>
      <c r="N770" s="207" t="s">
        <v>317</v>
      </c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  <c r="AC770" s="208" t="s">
        <v>318</v>
      </c>
      <c r="AD770" s="208"/>
    </row>
    <row r="771" spans="1:30">
      <c r="B771" s="209" t="s">
        <v>1173</v>
      </c>
      <c r="C771" s="209"/>
      <c r="D771" s="209"/>
      <c r="F771" s="209" t="s">
        <v>107</v>
      </c>
      <c r="G771" s="209"/>
      <c r="H771" s="209"/>
      <c r="I771" s="209"/>
      <c r="J771" s="209" t="s">
        <v>974</v>
      </c>
      <c r="K771" s="209"/>
      <c r="L771" s="209"/>
      <c r="N771" s="209" t="s">
        <v>975</v>
      </c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  <c r="AA771" s="209"/>
      <c r="AC771" s="210">
        <v>2627.95</v>
      </c>
      <c r="AD771" s="210"/>
    </row>
    <row r="772" spans="1:30">
      <c r="C772" s="211" t="s">
        <v>2</v>
      </c>
      <c r="G772" s="211" t="s">
        <v>2</v>
      </c>
      <c r="K772" s="211" t="s">
        <v>2</v>
      </c>
      <c r="O772" s="212" t="s">
        <v>1174</v>
      </c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  <c r="AA772" s="212"/>
      <c r="AB772" s="212"/>
      <c r="AC772" s="213">
        <v>37.39</v>
      </c>
      <c r="AD772" s="213"/>
    </row>
    <row r="773" spans="1:30">
      <c r="C773" s="211" t="s">
        <v>2</v>
      </c>
      <c r="G773" s="211" t="s">
        <v>2</v>
      </c>
      <c r="K773" s="211" t="s">
        <v>2</v>
      </c>
      <c r="O773" s="212" t="s">
        <v>1175</v>
      </c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  <c r="AA773" s="212"/>
      <c r="AB773" s="212"/>
      <c r="AC773" s="213">
        <v>33.18</v>
      </c>
      <c r="AD773" s="213"/>
    </row>
    <row r="774" spans="1:30">
      <c r="C774" s="211" t="s">
        <v>2</v>
      </c>
      <c r="G774" s="211" t="s">
        <v>2</v>
      </c>
      <c r="K774" s="211" t="s">
        <v>2</v>
      </c>
      <c r="O774" s="212" t="s">
        <v>1176</v>
      </c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  <c r="AA774" s="212"/>
      <c r="AB774" s="212"/>
      <c r="AC774" s="213">
        <v>6.29</v>
      </c>
      <c r="AD774" s="213"/>
    </row>
    <row r="775" spans="1:30">
      <c r="C775" s="211" t="s">
        <v>2</v>
      </c>
      <c r="G775" s="211" t="s">
        <v>2</v>
      </c>
      <c r="K775" s="211" t="s">
        <v>2</v>
      </c>
      <c r="O775" s="212" t="s">
        <v>1177</v>
      </c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  <c r="AA775" s="212"/>
      <c r="AB775" s="212"/>
      <c r="AC775" s="213">
        <v>29.49</v>
      </c>
      <c r="AD775" s="213"/>
    </row>
    <row r="776" spans="1:30">
      <c r="C776" s="211" t="s">
        <v>2</v>
      </c>
      <c r="G776" s="211" t="s">
        <v>2</v>
      </c>
      <c r="K776" s="211" t="s">
        <v>2</v>
      </c>
      <c r="O776" s="212" t="s">
        <v>1178</v>
      </c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  <c r="AA776" s="212"/>
      <c r="AB776" s="212"/>
      <c r="AC776" s="213">
        <v>16.27</v>
      </c>
      <c r="AD776" s="213"/>
    </row>
    <row r="777" spans="1:30">
      <c r="C777" s="211" t="s">
        <v>2</v>
      </c>
      <c r="G777" s="211" t="s">
        <v>2</v>
      </c>
      <c r="K777" s="211" t="s">
        <v>2</v>
      </c>
      <c r="O777" s="212" t="s">
        <v>1179</v>
      </c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  <c r="AA777" s="212"/>
      <c r="AB777" s="212"/>
      <c r="AC777" s="213">
        <v>4.32</v>
      </c>
      <c r="AD777" s="213"/>
    </row>
    <row r="778" spans="1:30">
      <c r="C778" s="211" t="s">
        <v>2</v>
      </c>
      <c r="G778" s="211" t="s">
        <v>2</v>
      </c>
      <c r="K778" s="211" t="s">
        <v>2</v>
      </c>
      <c r="O778" s="212" t="s">
        <v>1180</v>
      </c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  <c r="AA778" s="212"/>
      <c r="AB778" s="212"/>
      <c r="AC778" s="213">
        <v>105.77</v>
      </c>
      <c r="AD778" s="213"/>
    </row>
    <row r="779" spans="1:30">
      <c r="C779" s="211" t="s">
        <v>2</v>
      </c>
      <c r="G779" s="211" t="s">
        <v>2</v>
      </c>
      <c r="K779" s="211" t="s">
        <v>2</v>
      </c>
      <c r="O779" s="212" t="s">
        <v>1181</v>
      </c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  <c r="AA779" s="212"/>
      <c r="AB779" s="212"/>
      <c r="AC779" s="213">
        <v>87.99</v>
      </c>
      <c r="AD779" s="213"/>
    </row>
    <row r="780" spans="1:30">
      <c r="C780" s="211" t="s">
        <v>2</v>
      </c>
      <c r="G780" s="211" t="s">
        <v>2</v>
      </c>
      <c r="K780" s="211" t="s">
        <v>2</v>
      </c>
      <c r="O780" s="212" t="s">
        <v>1182</v>
      </c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  <c r="AA780" s="212"/>
      <c r="AB780" s="212"/>
      <c r="AC780" s="213">
        <v>83.62</v>
      </c>
      <c r="AD780" s="213"/>
    </row>
    <row r="781" spans="1:30">
      <c r="C781" s="211" t="s">
        <v>2</v>
      </c>
      <c r="G781" s="211" t="s">
        <v>2</v>
      </c>
      <c r="K781" s="211" t="s">
        <v>2</v>
      </c>
      <c r="O781" s="212" t="s">
        <v>1183</v>
      </c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  <c r="AA781" s="212"/>
      <c r="AB781" s="212"/>
      <c r="AC781" s="213">
        <v>49.56</v>
      </c>
      <c r="AD781" s="213"/>
    </row>
    <row r="782" spans="1:30">
      <c r="C782" s="211" t="s">
        <v>2</v>
      </c>
      <c r="G782" s="211" t="s">
        <v>2</v>
      </c>
      <c r="K782" s="211" t="s">
        <v>2</v>
      </c>
      <c r="O782" s="212" t="s">
        <v>1184</v>
      </c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  <c r="AA782" s="212"/>
      <c r="AB782" s="212"/>
      <c r="AC782" s="213">
        <v>17.5</v>
      </c>
      <c r="AD782" s="213"/>
    </row>
    <row r="783" spans="1:30">
      <c r="C783" s="211" t="s">
        <v>2</v>
      </c>
      <c r="G783" s="211" t="s">
        <v>2</v>
      </c>
      <c r="K783" s="211" t="s">
        <v>2</v>
      </c>
      <c r="O783" s="212" t="s">
        <v>1185</v>
      </c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  <c r="AA783" s="212"/>
      <c r="AB783" s="212"/>
      <c r="AC783" s="213">
        <v>82.11</v>
      </c>
      <c r="AD783" s="213"/>
    </row>
    <row r="784" spans="1:30">
      <c r="C784" s="211" t="s">
        <v>2</v>
      </c>
      <c r="G784" s="211" t="s">
        <v>2</v>
      </c>
      <c r="K784" s="211" t="s">
        <v>2</v>
      </c>
      <c r="O784" s="212" t="s">
        <v>1186</v>
      </c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  <c r="AA784" s="212"/>
      <c r="AB784" s="212"/>
      <c r="AC784" s="213">
        <v>207.21</v>
      </c>
      <c r="AD784" s="213"/>
    </row>
    <row r="785" spans="3:30">
      <c r="C785" s="211" t="s">
        <v>2</v>
      </c>
      <c r="G785" s="211" t="s">
        <v>2</v>
      </c>
      <c r="K785" s="211" t="s">
        <v>2</v>
      </c>
      <c r="O785" s="212" t="s">
        <v>1187</v>
      </c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  <c r="AA785" s="212"/>
      <c r="AB785" s="212"/>
      <c r="AC785" s="213">
        <v>6.19</v>
      </c>
      <c r="AD785" s="213"/>
    </row>
    <row r="786" spans="3:30">
      <c r="C786" s="211" t="s">
        <v>2</v>
      </c>
      <c r="G786" s="211" t="s">
        <v>2</v>
      </c>
      <c r="K786" s="211" t="s">
        <v>2</v>
      </c>
      <c r="O786" s="212" t="s">
        <v>1187</v>
      </c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  <c r="AA786" s="212"/>
      <c r="AB786" s="212"/>
      <c r="AC786" s="213">
        <v>6.19</v>
      </c>
      <c r="AD786" s="213"/>
    </row>
    <row r="787" spans="3:30">
      <c r="C787" s="211" t="s">
        <v>2</v>
      </c>
      <c r="G787" s="211" t="s">
        <v>2</v>
      </c>
      <c r="K787" s="211" t="s">
        <v>2</v>
      </c>
      <c r="O787" s="212" t="s">
        <v>1188</v>
      </c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  <c r="AA787" s="212"/>
      <c r="AB787" s="212"/>
      <c r="AC787" s="213">
        <v>14.63</v>
      </c>
      <c r="AD787" s="213"/>
    </row>
    <row r="788" spans="3:30">
      <c r="C788" s="211" t="s">
        <v>2</v>
      </c>
      <c r="G788" s="211" t="s">
        <v>2</v>
      </c>
      <c r="K788" s="211" t="s">
        <v>2</v>
      </c>
      <c r="O788" s="212" t="s">
        <v>1189</v>
      </c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  <c r="AA788" s="212"/>
      <c r="AB788" s="212"/>
      <c r="AC788" s="213">
        <v>13.7</v>
      </c>
      <c r="AD788" s="213"/>
    </row>
    <row r="789" spans="3:30">
      <c r="C789" s="211" t="s">
        <v>2</v>
      </c>
      <c r="G789" s="211" t="s">
        <v>2</v>
      </c>
      <c r="K789" s="211" t="s">
        <v>2</v>
      </c>
      <c r="O789" s="212" t="s">
        <v>1190</v>
      </c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  <c r="AA789" s="212"/>
      <c r="AB789" s="212"/>
      <c r="AC789" s="213">
        <v>7.49</v>
      </c>
      <c r="AD789" s="213"/>
    </row>
    <row r="790" spans="3:30">
      <c r="C790" s="211" t="s">
        <v>2</v>
      </c>
      <c r="G790" s="211" t="s">
        <v>2</v>
      </c>
      <c r="K790" s="211" t="s">
        <v>2</v>
      </c>
      <c r="O790" s="212" t="s">
        <v>1191</v>
      </c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  <c r="AA790" s="212"/>
      <c r="AB790" s="212"/>
      <c r="AC790" s="213">
        <v>86.5</v>
      </c>
      <c r="AD790" s="213"/>
    </row>
    <row r="791" spans="3:30">
      <c r="C791" s="211" t="s">
        <v>2</v>
      </c>
      <c r="G791" s="211" t="s">
        <v>2</v>
      </c>
      <c r="K791" s="211" t="s">
        <v>2</v>
      </c>
      <c r="O791" s="212" t="s">
        <v>1192</v>
      </c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  <c r="AA791" s="212"/>
      <c r="AB791" s="212"/>
      <c r="AC791" s="213">
        <v>17.670000000000002</v>
      </c>
      <c r="AD791" s="213"/>
    </row>
    <row r="792" spans="3:30">
      <c r="C792" s="211" t="s">
        <v>2</v>
      </c>
      <c r="G792" s="211" t="s">
        <v>2</v>
      </c>
      <c r="K792" s="211" t="s">
        <v>2</v>
      </c>
      <c r="O792" s="212" t="s">
        <v>1193</v>
      </c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  <c r="AA792" s="212"/>
      <c r="AB792" s="212"/>
      <c r="AC792" s="213">
        <v>436</v>
      </c>
      <c r="AD792" s="213"/>
    </row>
    <row r="793" spans="3:30">
      <c r="C793" s="211" t="s">
        <v>2</v>
      </c>
      <c r="G793" s="211" t="s">
        <v>2</v>
      </c>
      <c r="K793" s="211" t="s">
        <v>2</v>
      </c>
      <c r="O793" s="212" t="s">
        <v>1185</v>
      </c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  <c r="AA793" s="212"/>
      <c r="AB793" s="212"/>
      <c r="AC793" s="213">
        <v>35.19</v>
      </c>
      <c r="AD793" s="213"/>
    </row>
    <row r="794" spans="3:30">
      <c r="C794" s="211" t="s">
        <v>2</v>
      </c>
      <c r="G794" s="211" t="s">
        <v>2</v>
      </c>
      <c r="K794" s="211" t="s">
        <v>2</v>
      </c>
      <c r="O794" s="212" t="s">
        <v>1188</v>
      </c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  <c r="AA794" s="212"/>
      <c r="AB794" s="212"/>
      <c r="AC794" s="213">
        <v>14.63</v>
      </c>
      <c r="AD794" s="213"/>
    </row>
    <row r="795" spans="3:30">
      <c r="C795" s="211" t="s">
        <v>2</v>
      </c>
      <c r="G795" s="211" t="s">
        <v>2</v>
      </c>
      <c r="K795" s="211" t="s">
        <v>2</v>
      </c>
      <c r="O795" s="212" t="s">
        <v>1188</v>
      </c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  <c r="AA795" s="212"/>
      <c r="AB795" s="212"/>
      <c r="AC795" s="213">
        <v>17.97</v>
      </c>
      <c r="AD795" s="213"/>
    </row>
    <row r="796" spans="3:30">
      <c r="C796" s="211" t="s">
        <v>2</v>
      </c>
      <c r="G796" s="211" t="s">
        <v>2</v>
      </c>
      <c r="K796" s="211" t="s">
        <v>2</v>
      </c>
      <c r="O796" s="212" t="s">
        <v>1194</v>
      </c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  <c r="AA796" s="212"/>
      <c r="AB796" s="212"/>
      <c r="AC796" s="213">
        <v>13.8</v>
      </c>
      <c r="AD796" s="213"/>
    </row>
    <row r="797" spans="3:30">
      <c r="C797" s="211" t="s">
        <v>2</v>
      </c>
      <c r="G797" s="211" t="s">
        <v>2</v>
      </c>
      <c r="K797" s="211" t="s">
        <v>2</v>
      </c>
      <c r="O797" s="212" t="s">
        <v>1195</v>
      </c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  <c r="AA797" s="212"/>
      <c r="AB797" s="212"/>
      <c r="AC797" s="213">
        <v>16.940000000000001</v>
      </c>
      <c r="AD797" s="213"/>
    </row>
    <row r="798" spans="3:30">
      <c r="C798" s="211" t="s">
        <v>2</v>
      </c>
      <c r="G798" s="211" t="s">
        <v>2</v>
      </c>
      <c r="K798" s="211" t="s">
        <v>2</v>
      </c>
      <c r="O798" s="212" t="s">
        <v>1196</v>
      </c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  <c r="AA798" s="212"/>
      <c r="AB798" s="212"/>
      <c r="AC798" s="213">
        <v>18.850000000000001</v>
      </c>
      <c r="AD798" s="213"/>
    </row>
    <row r="799" spans="3:30">
      <c r="C799" s="211" t="s">
        <v>2</v>
      </c>
      <c r="G799" s="211" t="s">
        <v>2</v>
      </c>
      <c r="K799" s="211" t="s">
        <v>2</v>
      </c>
      <c r="O799" s="212" t="s">
        <v>1197</v>
      </c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  <c r="AA799" s="212"/>
      <c r="AB799" s="212"/>
      <c r="AC799" s="213">
        <v>10.27</v>
      </c>
      <c r="AD799" s="213"/>
    </row>
    <row r="800" spans="3:30">
      <c r="C800" s="211" t="s">
        <v>2</v>
      </c>
      <c r="G800" s="211" t="s">
        <v>2</v>
      </c>
      <c r="K800" s="211" t="s">
        <v>2</v>
      </c>
      <c r="O800" s="212" t="s">
        <v>1180</v>
      </c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  <c r="AA800" s="212"/>
      <c r="AB800" s="212"/>
      <c r="AC800" s="213">
        <v>45.33</v>
      </c>
      <c r="AD800" s="213"/>
    </row>
    <row r="801" spans="2:30">
      <c r="C801" s="211" t="s">
        <v>2</v>
      </c>
      <c r="G801" s="211" t="s">
        <v>2</v>
      </c>
      <c r="K801" s="211" t="s">
        <v>2</v>
      </c>
      <c r="O801" s="212" t="s">
        <v>1198</v>
      </c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  <c r="AA801" s="212"/>
      <c r="AB801" s="212"/>
      <c r="AC801" s="213">
        <v>216.99</v>
      </c>
      <c r="AD801" s="213"/>
    </row>
    <row r="802" spans="2:30">
      <c r="C802" s="211" t="s">
        <v>2</v>
      </c>
      <c r="G802" s="211" t="s">
        <v>2</v>
      </c>
      <c r="K802" s="211" t="s">
        <v>2</v>
      </c>
      <c r="O802" s="212" t="s">
        <v>1199</v>
      </c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  <c r="AA802" s="212"/>
      <c r="AB802" s="212"/>
      <c r="AC802" s="213">
        <v>170.67</v>
      </c>
      <c r="AD802" s="213"/>
    </row>
    <row r="803" spans="2:30">
      <c r="C803" s="211" t="s">
        <v>2</v>
      </c>
      <c r="G803" s="211" t="s">
        <v>2</v>
      </c>
      <c r="K803" s="211" t="s">
        <v>2</v>
      </c>
      <c r="O803" s="212" t="s">
        <v>1200</v>
      </c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  <c r="AA803" s="212"/>
      <c r="AB803" s="212"/>
      <c r="AC803" s="213">
        <v>126.99</v>
      </c>
      <c r="AD803" s="213"/>
    </row>
    <row r="804" spans="2:30">
      <c r="C804" s="211" t="s">
        <v>2</v>
      </c>
      <c r="G804" s="211" t="s">
        <v>2</v>
      </c>
      <c r="K804" s="211" t="s">
        <v>2</v>
      </c>
      <c r="O804" s="212" t="s">
        <v>1201</v>
      </c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  <c r="AA804" s="212"/>
      <c r="AB804" s="212"/>
      <c r="AC804" s="213">
        <v>50</v>
      </c>
      <c r="AD804" s="213"/>
    </row>
    <row r="805" spans="2:30">
      <c r="C805" s="211" t="s">
        <v>2</v>
      </c>
      <c r="G805" s="211" t="s">
        <v>2</v>
      </c>
      <c r="K805" s="211" t="s">
        <v>2</v>
      </c>
      <c r="O805" s="212" t="s">
        <v>1202</v>
      </c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  <c r="AA805" s="212"/>
      <c r="AB805" s="212"/>
      <c r="AC805" s="213">
        <v>78.3</v>
      </c>
      <c r="AD805" s="213"/>
    </row>
    <row r="806" spans="2:30">
      <c r="C806" s="211" t="s">
        <v>2</v>
      </c>
      <c r="G806" s="211" t="s">
        <v>2</v>
      </c>
      <c r="K806" s="211" t="s">
        <v>2</v>
      </c>
      <c r="O806" s="212" t="s">
        <v>1203</v>
      </c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  <c r="AA806" s="212"/>
      <c r="AB806" s="212"/>
      <c r="AC806" s="213">
        <v>138.52000000000001</v>
      </c>
      <c r="AD806" s="213"/>
    </row>
    <row r="807" spans="2:30">
      <c r="C807" s="211" t="s">
        <v>2</v>
      </c>
      <c r="G807" s="211" t="s">
        <v>2</v>
      </c>
      <c r="K807" s="211" t="s">
        <v>2</v>
      </c>
      <c r="O807" s="212" t="s">
        <v>1204</v>
      </c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  <c r="AA807" s="212"/>
      <c r="AB807" s="212"/>
      <c r="AC807" s="213">
        <v>6.69</v>
      </c>
      <c r="AD807" s="213"/>
    </row>
    <row r="808" spans="2:30">
      <c r="C808" s="211" t="s">
        <v>2</v>
      </c>
      <c r="G808" s="211" t="s">
        <v>2</v>
      </c>
      <c r="K808" s="211" t="s">
        <v>2</v>
      </c>
      <c r="O808" s="212" t="s">
        <v>1204</v>
      </c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  <c r="AA808" s="212"/>
      <c r="AB808" s="212"/>
      <c r="AC808" s="213">
        <v>7.28</v>
      </c>
      <c r="AD808" s="213"/>
    </row>
    <row r="809" spans="2:30">
      <c r="C809" s="211" t="s">
        <v>2</v>
      </c>
      <c r="G809" s="211" t="s">
        <v>2</v>
      </c>
      <c r="K809" s="211" t="s">
        <v>2</v>
      </c>
      <c r="O809" s="212" t="s">
        <v>1188</v>
      </c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  <c r="AA809" s="212"/>
      <c r="AB809" s="212"/>
      <c r="AC809" s="213">
        <v>14.63</v>
      </c>
      <c r="AD809" s="213"/>
    </row>
    <row r="810" spans="2:30">
      <c r="C810" s="211" t="s">
        <v>2</v>
      </c>
      <c r="G810" s="211" t="s">
        <v>2</v>
      </c>
      <c r="K810" s="211" t="s">
        <v>2</v>
      </c>
      <c r="O810" s="212" t="s">
        <v>1205</v>
      </c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  <c r="AA810" s="212"/>
      <c r="AB810" s="212"/>
      <c r="AC810" s="213">
        <v>26.58</v>
      </c>
      <c r="AD810" s="213"/>
    </row>
    <row r="811" spans="2:30">
      <c r="C811" s="211" t="s">
        <v>2</v>
      </c>
      <c r="G811" s="211" t="s">
        <v>2</v>
      </c>
      <c r="K811" s="211" t="s">
        <v>2</v>
      </c>
      <c r="O811" s="212" t="s">
        <v>1191</v>
      </c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  <c r="AA811" s="212"/>
      <c r="AB811" s="212"/>
      <c r="AC811" s="213">
        <v>17.3</v>
      </c>
      <c r="AD811" s="213"/>
    </row>
    <row r="812" spans="2:30">
      <c r="C812" s="211" t="s">
        <v>2</v>
      </c>
      <c r="G812" s="211" t="s">
        <v>2</v>
      </c>
      <c r="K812" s="211" t="s">
        <v>2</v>
      </c>
      <c r="O812" s="212" t="s">
        <v>1206</v>
      </c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  <c r="AA812" s="212"/>
      <c r="AB812" s="212"/>
      <c r="AC812" s="213">
        <v>31.96</v>
      </c>
      <c r="AD812" s="213"/>
    </row>
    <row r="813" spans="2:30">
      <c r="C813" s="211" t="s">
        <v>2</v>
      </c>
      <c r="G813" s="211" t="s">
        <v>2</v>
      </c>
      <c r="K813" s="211" t="s">
        <v>2</v>
      </c>
      <c r="O813" s="212" t="s">
        <v>1207</v>
      </c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  <c r="AA813" s="212"/>
      <c r="AB813" s="212"/>
      <c r="AC813" s="213">
        <v>219.99</v>
      </c>
      <c r="AD813" s="213"/>
    </row>
    <row r="814" spans="2:30">
      <c r="B814" s="209" t="s">
        <v>1208</v>
      </c>
      <c r="C814" s="209"/>
      <c r="D814" s="209"/>
      <c r="F814" s="209" t="s">
        <v>107</v>
      </c>
      <c r="G814" s="209"/>
      <c r="H814" s="209"/>
      <c r="I814" s="209"/>
      <c r="J814" s="209" t="s">
        <v>1209</v>
      </c>
      <c r="K814" s="209"/>
      <c r="L814" s="209"/>
      <c r="N814" s="209" t="s">
        <v>1210</v>
      </c>
      <c r="O814" s="209"/>
      <c r="P814" s="209"/>
      <c r="Q814" s="209"/>
      <c r="R814" s="209"/>
      <c r="S814" s="209"/>
      <c r="T814" s="209"/>
      <c r="U814" s="209"/>
      <c r="V814" s="209"/>
      <c r="W814" s="209"/>
      <c r="X814" s="209"/>
      <c r="Y814" s="209"/>
      <c r="Z814" s="209"/>
      <c r="AA814" s="209"/>
      <c r="AC814" s="210">
        <v>466.09</v>
      </c>
      <c r="AD814" s="210"/>
    </row>
    <row r="815" spans="2:30">
      <c r="C815" s="211" t="s">
        <v>2</v>
      </c>
      <c r="G815" s="211" t="s">
        <v>2</v>
      </c>
      <c r="K815" s="211" t="s">
        <v>2</v>
      </c>
      <c r="O815" s="212" t="s">
        <v>366</v>
      </c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  <c r="AA815" s="212"/>
      <c r="AB815" s="212"/>
    </row>
    <row r="816" spans="2:30">
      <c r="B816" s="209" t="s">
        <v>1211</v>
      </c>
      <c r="C816" s="209"/>
      <c r="D816" s="209"/>
      <c r="F816" s="209" t="s">
        <v>107</v>
      </c>
      <c r="G816" s="209"/>
      <c r="H816" s="209"/>
      <c r="I816" s="209"/>
      <c r="J816" s="209" t="s">
        <v>1212</v>
      </c>
      <c r="K816" s="209"/>
      <c r="L816" s="209"/>
      <c r="N816" s="209" t="s">
        <v>1213</v>
      </c>
      <c r="O816" s="209"/>
      <c r="P816" s="209"/>
      <c r="Q816" s="209"/>
      <c r="R816" s="209"/>
      <c r="S816" s="209"/>
      <c r="T816" s="209"/>
      <c r="U816" s="209"/>
      <c r="V816" s="209"/>
      <c r="W816" s="209"/>
      <c r="X816" s="209"/>
      <c r="Y816" s="209"/>
      <c r="Z816" s="209"/>
      <c r="AA816" s="209"/>
      <c r="AC816" s="210">
        <v>118.16</v>
      </c>
      <c r="AD816" s="210"/>
    </row>
    <row r="817" spans="1:30">
      <c r="C817" s="211" t="s">
        <v>2</v>
      </c>
      <c r="G817" s="211" t="s">
        <v>2</v>
      </c>
      <c r="K817" s="211" t="s">
        <v>2</v>
      </c>
      <c r="O817" s="212" t="s">
        <v>366</v>
      </c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  <c r="AA817" s="212"/>
      <c r="AB817" s="212"/>
    </row>
    <row r="818" spans="1:30">
      <c r="B818" s="209" t="s">
        <v>1214</v>
      </c>
      <c r="C818" s="209"/>
      <c r="D818" s="209"/>
      <c r="F818" s="209" t="s">
        <v>107</v>
      </c>
      <c r="G818" s="209"/>
      <c r="H818" s="209"/>
      <c r="I818" s="209"/>
      <c r="J818" s="209" t="s">
        <v>1215</v>
      </c>
      <c r="K818" s="209"/>
      <c r="L818" s="209"/>
      <c r="N818" s="209" t="s">
        <v>1216</v>
      </c>
      <c r="O818" s="209"/>
      <c r="P818" s="209"/>
      <c r="Q818" s="209"/>
      <c r="R818" s="209"/>
      <c r="S818" s="209"/>
      <c r="T818" s="209"/>
      <c r="U818" s="209"/>
      <c r="V818" s="209"/>
      <c r="W818" s="209"/>
      <c r="X818" s="209"/>
      <c r="Y818" s="209"/>
      <c r="Z818" s="209"/>
      <c r="AA818" s="209"/>
      <c r="AC818" s="210">
        <v>199</v>
      </c>
      <c r="AD818" s="210"/>
    </row>
    <row r="819" spans="1:30">
      <c r="C819" s="211" t="s">
        <v>2</v>
      </c>
      <c r="G819" s="211" t="s">
        <v>2</v>
      </c>
      <c r="K819" s="211" t="s">
        <v>2</v>
      </c>
      <c r="O819" s="212" t="s">
        <v>1217</v>
      </c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  <c r="AA819" s="212"/>
      <c r="AB819" s="212"/>
    </row>
    <row r="820" spans="1:30">
      <c r="B820" s="209" t="s">
        <v>1218</v>
      </c>
      <c r="C820" s="209"/>
      <c r="D820" s="209"/>
      <c r="F820" s="209" t="s">
        <v>107</v>
      </c>
      <c r="G820" s="209"/>
      <c r="H820" s="209"/>
      <c r="I820" s="209"/>
      <c r="J820" s="209" t="s">
        <v>1219</v>
      </c>
      <c r="K820" s="209"/>
      <c r="L820" s="209"/>
      <c r="N820" s="209" t="s">
        <v>1220</v>
      </c>
      <c r="O820" s="209"/>
      <c r="P820" s="209"/>
      <c r="Q820" s="209"/>
      <c r="R820" s="209"/>
      <c r="S820" s="209"/>
      <c r="T820" s="209"/>
      <c r="U820" s="209"/>
      <c r="V820" s="209"/>
      <c r="W820" s="209"/>
      <c r="X820" s="209"/>
      <c r="Y820" s="209"/>
      <c r="Z820" s="209"/>
      <c r="AA820" s="209"/>
      <c r="AC820" s="210">
        <v>73.81</v>
      </c>
      <c r="AD820" s="210"/>
    </row>
    <row r="821" spans="1:30">
      <c r="C821" s="211" t="s">
        <v>2</v>
      </c>
      <c r="G821" s="211" t="s">
        <v>2</v>
      </c>
      <c r="K821" s="211" t="s">
        <v>2</v>
      </c>
      <c r="O821" s="212" t="s">
        <v>366</v>
      </c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  <c r="AA821" s="212"/>
      <c r="AB821" s="212"/>
    </row>
    <row r="822" spans="1:30" ht="33.75" customHeight="1"/>
    <row r="823" spans="1:30" ht="12" customHeight="1"/>
    <row r="824" spans="1:30" ht="13.5" customHeight="1">
      <c r="A824" s="214" t="s">
        <v>412</v>
      </c>
      <c r="B824" s="214"/>
      <c r="C824" s="214"/>
      <c r="D824" s="214"/>
      <c r="E824" s="214"/>
      <c r="F824" s="214"/>
      <c r="G824" s="214"/>
      <c r="H824" s="214"/>
      <c r="I824" s="214"/>
      <c r="J824" s="214"/>
      <c r="K824" s="214"/>
      <c r="L824" s="214"/>
      <c r="M824" s="214"/>
      <c r="R824" s="215" t="s">
        <v>1221</v>
      </c>
      <c r="S824" s="215"/>
      <c r="T824" s="215"/>
      <c r="U824" s="215"/>
      <c r="V824" s="215"/>
      <c r="W824" s="215"/>
      <c r="X824" s="215"/>
      <c r="Y824" s="215"/>
      <c r="Z824" s="215"/>
      <c r="AA824" s="215"/>
      <c r="AB824" s="215"/>
      <c r="AC824" s="215"/>
      <c r="AD824" s="215"/>
    </row>
    <row r="825" spans="1:30" ht="25.5" customHeight="1">
      <c r="C825" s="203" t="s">
        <v>310</v>
      </c>
      <c r="D825" s="203"/>
      <c r="E825" s="203"/>
      <c r="F825" s="203"/>
      <c r="G825" s="203"/>
      <c r="H825" s="203"/>
      <c r="I825" s="203"/>
      <c r="J825" s="203"/>
      <c r="K825" s="203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  <c r="AA825" s="203"/>
      <c r="AB825" s="203"/>
      <c r="AC825" s="203"/>
    </row>
    <row r="826" spans="1:30" ht="7.5" customHeight="1"/>
    <row r="827" spans="1:30" ht="18.75" customHeight="1">
      <c r="I827" s="204" t="s">
        <v>311</v>
      </c>
      <c r="J827" s="204"/>
      <c r="K827" s="204"/>
      <c r="L827" s="204"/>
      <c r="M827" s="204"/>
      <c r="N827" s="204"/>
      <c r="O827" s="204"/>
      <c r="P827" s="204"/>
      <c r="S827" s="205" t="s">
        <v>312</v>
      </c>
      <c r="T827" s="205"/>
      <c r="U827" s="205"/>
      <c r="V827" s="205"/>
      <c r="W827" s="205"/>
      <c r="X827" s="205"/>
      <c r="Y827" s="205"/>
    </row>
    <row r="828" spans="1:30" ht="6.75" customHeight="1"/>
    <row r="829" spans="1:30" ht="14.25" customHeight="1">
      <c r="A829" s="206" t="s">
        <v>313</v>
      </c>
      <c r="B829" s="206"/>
      <c r="C829" s="206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</row>
    <row r="830" spans="1:30">
      <c r="B830" s="207" t="s">
        <v>314</v>
      </c>
      <c r="C830" s="207"/>
      <c r="D830" s="207"/>
      <c r="F830" s="207" t="s">
        <v>315</v>
      </c>
      <c r="G830" s="207"/>
      <c r="H830" s="207"/>
      <c r="I830" s="207"/>
      <c r="J830" s="207" t="s">
        <v>316</v>
      </c>
      <c r="K830" s="207"/>
      <c r="L830" s="207"/>
      <c r="N830" s="207" t="s">
        <v>317</v>
      </c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  <c r="AC830" s="208" t="s">
        <v>318</v>
      </c>
      <c r="AD830" s="208"/>
    </row>
    <row r="831" spans="1:30">
      <c r="B831" s="209" t="s">
        <v>1222</v>
      </c>
      <c r="C831" s="209"/>
      <c r="D831" s="209"/>
      <c r="F831" s="209" t="s">
        <v>107</v>
      </c>
      <c r="G831" s="209"/>
      <c r="H831" s="209"/>
      <c r="I831" s="209"/>
      <c r="J831" s="209" t="s">
        <v>1223</v>
      </c>
      <c r="K831" s="209"/>
      <c r="L831" s="209"/>
      <c r="N831" s="209" t="s">
        <v>1224</v>
      </c>
      <c r="O831" s="209"/>
      <c r="P831" s="209"/>
      <c r="Q831" s="209"/>
      <c r="R831" s="209"/>
      <c r="S831" s="209"/>
      <c r="T831" s="209"/>
      <c r="U831" s="209"/>
      <c r="V831" s="209"/>
      <c r="W831" s="209"/>
      <c r="X831" s="209"/>
      <c r="Y831" s="209"/>
      <c r="Z831" s="209"/>
      <c r="AA831" s="209"/>
      <c r="AC831" s="210">
        <v>500.01</v>
      </c>
      <c r="AD831" s="210"/>
    </row>
    <row r="832" spans="1:30">
      <c r="C832" s="211" t="s">
        <v>2</v>
      </c>
      <c r="G832" s="211" t="s">
        <v>2</v>
      </c>
      <c r="K832" s="211" t="s">
        <v>2</v>
      </c>
      <c r="O832" s="212" t="s">
        <v>1225</v>
      </c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  <c r="AA832" s="212"/>
      <c r="AB832" s="212"/>
      <c r="AC832" s="213">
        <v>291.67</v>
      </c>
      <c r="AD832" s="213"/>
    </row>
    <row r="833" spans="2:30">
      <c r="C833" s="211" t="s">
        <v>2</v>
      </c>
      <c r="G833" s="211" t="s">
        <v>2</v>
      </c>
      <c r="K833" s="211" t="s">
        <v>2</v>
      </c>
      <c r="O833" s="212" t="s">
        <v>1226</v>
      </c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  <c r="AA833" s="212"/>
      <c r="AB833" s="212"/>
      <c r="AC833" s="213">
        <v>208.34</v>
      </c>
      <c r="AD833" s="213"/>
    </row>
    <row r="834" spans="2:30">
      <c r="B834" s="209" t="s">
        <v>1227</v>
      </c>
      <c r="C834" s="209"/>
      <c r="D834" s="209"/>
      <c r="F834" s="209" t="s">
        <v>690</v>
      </c>
      <c r="G834" s="209"/>
      <c r="H834" s="209"/>
      <c r="I834" s="209"/>
      <c r="J834" s="209" t="s">
        <v>1228</v>
      </c>
      <c r="K834" s="209"/>
      <c r="L834" s="209"/>
      <c r="N834" s="209" t="s">
        <v>1229</v>
      </c>
      <c r="O834" s="209"/>
      <c r="P834" s="209"/>
      <c r="Q834" s="209"/>
      <c r="R834" s="209"/>
      <c r="S834" s="209"/>
      <c r="T834" s="209"/>
      <c r="U834" s="209"/>
      <c r="V834" s="209"/>
      <c r="W834" s="209"/>
      <c r="X834" s="209"/>
      <c r="Y834" s="209"/>
      <c r="Z834" s="209"/>
      <c r="AA834" s="209"/>
      <c r="AC834" s="210">
        <v>45.98</v>
      </c>
      <c r="AD834" s="210"/>
    </row>
    <row r="835" spans="2:30">
      <c r="C835" s="211" t="s">
        <v>2</v>
      </c>
      <c r="G835" s="211" t="s">
        <v>2</v>
      </c>
      <c r="K835" s="211" t="s">
        <v>2</v>
      </c>
      <c r="O835" s="212" t="s">
        <v>366</v>
      </c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  <c r="AA835" s="212"/>
      <c r="AB835" s="212"/>
      <c r="AC835" s="213">
        <v>10.81</v>
      </c>
      <c r="AD835" s="213"/>
    </row>
    <row r="836" spans="2:30">
      <c r="C836" s="211" t="s">
        <v>2</v>
      </c>
      <c r="G836" s="211" t="s">
        <v>2</v>
      </c>
      <c r="K836" s="211" t="s">
        <v>2</v>
      </c>
      <c r="O836" s="212" t="s">
        <v>1230</v>
      </c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  <c r="AA836" s="212"/>
      <c r="AB836" s="212"/>
      <c r="AC836" s="213">
        <v>35.17</v>
      </c>
      <c r="AD836" s="213"/>
    </row>
    <row r="837" spans="2:30">
      <c r="B837" s="209" t="s">
        <v>1231</v>
      </c>
      <c r="C837" s="209"/>
      <c r="D837" s="209"/>
      <c r="F837" s="209" t="s">
        <v>690</v>
      </c>
      <c r="G837" s="209"/>
      <c r="H837" s="209"/>
      <c r="I837" s="209"/>
      <c r="J837" s="209" t="s">
        <v>1232</v>
      </c>
      <c r="K837" s="209"/>
      <c r="L837" s="209"/>
      <c r="N837" s="209" t="s">
        <v>1233</v>
      </c>
      <c r="O837" s="209"/>
      <c r="P837" s="209"/>
      <c r="Q837" s="209"/>
      <c r="R837" s="209"/>
      <c r="S837" s="209"/>
      <c r="T837" s="209"/>
      <c r="U837" s="209"/>
      <c r="V837" s="209"/>
      <c r="W837" s="209"/>
      <c r="X837" s="209"/>
      <c r="Y837" s="209"/>
      <c r="Z837" s="209"/>
      <c r="AA837" s="209"/>
      <c r="AC837" s="210">
        <v>1085.26</v>
      </c>
      <c r="AD837" s="210"/>
    </row>
    <row r="838" spans="2:30">
      <c r="C838" s="211" t="s">
        <v>2</v>
      </c>
      <c r="G838" s="211" t="s">
        <v>2</v>
      </c>
      <c r="K838" s="211" t="s">
        <v>2</v>
      </c>
      <c r="O838" s="212" t="s">
        <v>1234</v>
      </c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  <c r="AA838" s="212"/>
      <c r="AB838" s="212"/>
      <c r="AC838" s="213">
        <v>219.3</v>
      </c>
      <c r="AD838" s="213"/>
    </row>
    <row r="839" spans="2:30">
      <c r="C839" s="211" t="s">
        <v>2</v>
      </c>
      <c r="G839" s="211" t="s">
        <v>2</v>
      </c>
      <c r="K839" s="211" t="s">
        <v>2</v>
      </c>
      <c r="O839" s="212" t="s">
        <v>1234</v>
      </c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  <c r="AA839" s="212"/>
      <c r="AB839" s="212"/>
      <c r="AC839" s="213">
        <v>234.3</v>
      </c>
      <c r="AD839" s="213"/>
    </row>
    <row r="840" spans="2:30">
      <c r="C840" s="211" t="s">
        <v>2</v>
      </c>
      <c r="G840" s="211" t="s">
        <v>2</v>
      </c>
      <c r="K840" s="211" t="s">
        <v>2</v>
      </c>
      <c r="O840" s="212" t="s">
        <v>1235</v>
      </c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  <c r="AA840" s="212"/>
      <c r="AB840" s="212"/>
      <c r="AC840" s="213">
        <v>149.81</v>
      </c>
      <c r="AD840" s="213"/>
    </row>
    <row r="841" spans="2:30">
      <c r="C841" s="211" t="s">
        <v>2</v>
      </c>
      <c r="G841" s="211" t="s">
        <v>2</v>
      </c>
      <c r="K841" s="211" t="s">
        <v>2</v>
      </c>
      <c r="O841" s="212" t="s">
        <v>1236</v>
      </c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  <c r="AA841" s="212"/>
      <c r="AB841" s="212"/>
      <c r="AC841" s="213">
        <v>276.85000000000002</v>
      </c>
      <c r="AD841" s="213"/>
    </row>
    <row r="842" spans="2:30">
      <c r="C842" s="211" t="s">
        <v>2</v>
      </c>
      <c r="G842" s="211" t="s">
        <v>2</v>
      </c>
      <c r="K842" s="211" t="s">
        <v>2</v>
      </c>
      <c r="O842" s="212" t="s">
        <v>1236</v>
      </c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  <c r="AA842" s="212"/>
      <c r="AB842" s="212"/>
      <c r="AC842" s="213">
        <v>205</v>
      </c>
      <c r="AD842" s="213"/>
    </row>
    <row r="843" spans="2:30">
      <c r="B843" s="209" t="s">
        <v>1237</v>
      </c>
      <c r="C843" s="209"/>
      <c r="D843" s="209"/>
      <c r="F843" s="209" t="s">
        <v>690</v>
      </c>
      <c r="G843" s="209"/>
      <c r="H843" s="209"/>
      <c r="I843" s="209"/>
      <c r="J843" s="209" t="s">
        <v>1238</v>
      </c>
      <c r="K843" s="209"/>
      <c r="L843" s="209"/>
      <c r="N843" s="209" t="s">
        <v>1239</v>
      </c>
      <c r="O843" s="209"/>
      <c r="P843" s="209"/>
      <c r="Q843" s="209"/>
      <c r="R843" s="209"/>
      <c r="S843" s="209"/>
      <c r="T843" s="209"/>
      <c r="U843" s="209"/>
      <c r="V843" s="209"/>
      <c r="W843" s="209"/>
      <c r="X843" s="209"/>
      <c r="Y843" s="209"/>
      <c r="Z843" s="209"/>
      <c r="AA843" s="209"/>
      <c r="AC843" s="210">
        <v>44.15</v>
      </c>
      <c r="AD843" s="210"/>
    </row>
    <row r="844" spans="2:30">
      <c r="C844" s="211" t="s">
        <v>2</v>
      </c>
      <c r="G844" s="211" t="s">
        <v>2</v>
      </c>
      <c r="K844" s="211" t="s">
        <v>2</v>
      </c>
      <c r="O844" s="212" t="s">
        <v>1240</v>
      </c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  <c r="AA844" s="212"/>
      <c r="AB844" s="212"/>
      <c r="AC844" s="213">
        <v>8.8000000000000007</v>
      </c>
      <c r="AD844" s="213"/>
    </row>
    <row r="845" spans="2:30">
      <c r="C845" s="211" t="s">
        <v>2</v>
      </c>
      <c r="G845" s="211" t="s">
        <v>2</v>
      </c>
      <c r="K845" s="211" t="s">
        <v>2</v>
      </c>
      <c r="O845" s="212" t="s">
        <v>1230</v>
      </c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  <c r="AA845" s="212"/>
      <c r="AB845" s="212"/>
      <c r="AC845" s="213">
        <v>17.75</v>
      </c>
      <c r="AD845" s="213"/>
    </row>
    <row r="846" spans="2:30">
      <c r="C846" s="211" t="s">
        <v>2</v>
      </c>
      <c r="G846" s="211" t="s">
        <v>2</v>
      </c>
      <c r="K846" s="211" t="s">
        <v>2</v>
      </c>
      <c r="O846" s="212" t="s">
        <v>1241</v>
      </c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  <c r="AA846" s="212"/>
      <c r="AB846" s="212"/>
      <c r="AC846" s="213">
        <v>8.8000000000000007</v>
      </c>
      <c r="AD846" s="213"/>
    </row>
    <row r="847" spans="2:30">
      <c r="C847" s="211" t="s">
        <v>2</v>
      </c>
      <c r="G847" s="211" t="s">
        <v>2</v>
      </c>
      <c r="K847" s="211" t="s">
        <v>2</v>
      </c>
      <c r="O847" s="212" t="s">
        <v>1242</v>
      </c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  <c r="AA847" s="212"/>
      <c r="AB847" s="212"/>
      <c r="AC847" s="213">
        <v>8.8000000000000007</v>
      </c>
      <c r="AD847" s="213"/>
    </row>
    <row r="848" spans="2:30">
      <c r="B848" s="209" t="s">
        <v>1243</v>
      </c>
      <c r="C848" s="209"/>
      <c r="D848" s="209"/>
      <c r="F848" s="209" t="s">
        <v>690</v>
      </c>
      <c r="G848" s="209"/>
      <c r="H848" s="209"/>
      <c r="I848" s="209"/>
      <c r="J848" s="209" t="s">
        <v>974</v>
      </c>
      <c r="K848" s="209"/>
      <c r="L848" s="209"/>
      <c r="N848" s="209" t="s">
        <v>975</v>
      </c>
      <c r="O848" s="209"/>
      <c r="P848" s="209"/>
      <c r="Q848" s="209"/>
      <c r="R848" s="209"/>
      <c r="S848" s="209"/>
      <c r="T848" s="209"/>
      <c r="U848" s="209"/>
      <c r="V848" s="209"/>
      <c r="W848" s="209"/>
      <c r="X848" s="209"/>
      <c r="Y848" s="209"/>
      <c r="Z848" s="209"/>
      <c r="AA848" s="209"/>
      <c r="AC848" s="210">
        <v>2015.32</v>
      </c>
      <c r="AD848" s="210"/>
    </row>
    <row r="849" spans="2:30">
      <c r="C849" s="211" t="s">
        <v>2</v>
      </c>
      <c r="G849" s="211" t="s">
        <v>2</v>
      </c>
      <c r="K849" s="211" t="s">
        <v>2</v>
      </c>
      <c r="O849" s="212" t="s">
        <v>1244</v>
      </c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  <c r="AA849" s="212"/>
      <c r="AB849" s="212"/>
      <c r="AC849" s="213">
        <v>166.59</v>
      </c>
      <c r="AD849" s="213"/>
    </row>
    <row r="850" spans="2:30">
      <c r="C850" s="211" t="s">
        <v>2</v>
      </c>
      <c r="G850" s="211" t="s">
        <v>2</v>
      </c>
      <c r="K850" s="211" t="s">
        <v>2</v>
      </c>
      <c r="O850" s="212" t="s">
        <v>1245</v>
      </c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  <c r="AA850" s="212"/>
      <c r="AB850" s="212"/>
      <c r="AC850" s="213">
        <v>222.45</v>
      </c>
      <c r="AD850" s="213"/>
    </row>
    <row r="851" spans="2:30">
      <c r="C851" s="211" t="s">
        <v>2</v>
      </c>
      <c r="G851" s="211" t="s">
        <v>2</v>
      </c>
      <c r="K851" s="211" t="s">
        <v>2</v>
      </c>
      <c r="O851" s="212" t="s">
        <v>1244</v>
      </c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  <c r="AA851" s="212"/>
      <c r="AB851" s="212"/>
      <c r="AC851" s="213">
        <v>222.45</v>
      </c>
      <c r="AD851" s="213"/>
    </row>
    <row r="852" spans="2:30">
      <c r="C852" s="211" t="s">
        <v>2</v>
      </c>
      <c r="G852" s="211" t="s">
        <v>2</v>
      </c>
      <c r="K852" s="211" t="s">
        <v>2</v>
      </c>
      <c r="O852" s="212" t="s">
        <v>1246</v>
      </c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  <c r="AA852" s="212"/>
      <c r="AB852" s="212"/>
      <c r="AC852" s="213">
        <v>510</v>
      </c>
      <c r="AD852" s="213"/>
    </row>
    <row r="853" spans="2:30">
      <c r="C853" s="211" t="s">
        <v>2</v>
      </c>
      <c r="G853" s="211" t="s">
        <v>2</v>
      </c>
      <c r="K853" s="211" t="s">
        <v>2</v>
      </c>
      <c r="O853" s="212" t="s">
        <v>1247</v>
      </c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  <c r="AA853" s="212"/>
      <c r="AB853" s="212"/>
      <c r="AC853" s="213">
        <v>374</v>
      </c>
      <c r="AD853" s="213"/>
    </row>
    <row r="854" spans="2:30">
      <c r="C854" s="211" t="s">
        <v>2</v>
      </c>
      <c r="G854" s="211" t="s">
        <v>2</v>
      </c>
      <c r="K854" s="211" t="s">
        <v>2</v>
      </c>
      <c r="O854" s="212" t="s">
        <v>1248</v>
      </c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  <c r="AA854" s="212"/>
      <c r="AB854" s="212"/>
      <c r="AC854" s="213">
        <v>57.47</v>
      </c>
      <c r="AD854" s="213"/>
    </row>
    <row r="855" spans="2:30">
      <c r="C855" s="211" t="s">
        <v>2</v>
      </c>
      <c r="G855" s="211" t="s">
        <v>2</v>
      </c>
      <c r="K855" s="211" t="s">
        <v>2</v>
      </c>
      <c r="O855" s="212" t="s">
        <v>1249</v>
      </c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  <c r="AA855" s="212"/>
      <c r="AB855" s="212"/>
      <c r="AC855" s="213">
        <v>126.99</v>
      </c>
      <c r="AD855" s="213"/>
    </row>
    <row r="856" spans="2:30">
      <c r="C856" s="211" t="s">
        <v>2</v>
      </c>
      <c r="G856" s="211" t="s">
        <v>2</v>
      </c>
      <c r="K856" s="211" t="s">
        <v>2</v>
      </c>
      <c r="O856" s="212" t="s">
        <v>1250</v>
      </c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  <c r="AA856" s="212"/>
      <c r="AB856" s="212"/>
      <c r="AC856" s="213">
        <v>77.56</v>
      </c>
      <c r="AD856" s="213"/>
    </row>
    <row r="857" spans="2:30">
      <c r="C857" s="211" t="s">
        <v>2</v>
      </c>
      <c r="G857" s="211" t="s">
        <v>2</v>
      </c>
      <c r="K857" s="211" t="s">
        <v>2</v>
      </c>
      <c r="O857" s="212" t="s">
        <v>1251</v>
      </c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  <c r="AA857" s="212"/>
      <c r="AB857" s="212"/>
      <c r="AC857" s="213">
        <v>35.36</v>
      </c>
      <c r="AD857" s="213"/>
    </row>
    <row r="858" spans="2:30">
      <c r="C858" s="211" t="s">
        <v>2</v>
      </c>
      <c r="G858" s="211" t="s">
        <v>2</v>
      </c>
      <c r="K858" s="211" t="s">
        <v>2</v>
      </c>
      <c r="O858" s="212" t="s">
        <v>1244</v>
      </c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  <c r="AA858" s="212"/>
      <c r="AB858" s="212"/>
      <c r="AC858" s="213">
        <v>222.45</v>
      </c>
      <c r="AD858" s="213"/>
    </row>
    <row r="859" spans="2:30">
      <c r="B859" s="209" t="s">
        <v>1252</v>
      </c>
      <c r="C859" s="209"/>
      <c r="D859" s="209"/>
      <c r="F859" s="209" t="s">
        <v>690</v>
      </c>
      <c r="G859" s="209"/>
      <c r="H859" s="209"/>
      <c r="I859" s="209"/>
      <c r="J859" s="209" t="s">
        <v>841</v>
      </c>
      <c r="K859" s="209"/>
      <c r="L859" s="209"/>
      <c r="N859" s="209" t="s">
        <v>842</v>
      </c>
      <c r="O859" s="209"/>
      <c r="P859" s="209"/>
      <c r="Q859" s="209"/>
      <c r="R859" s="209"/>
      <c r="S859" s="209"/>
      <c r="T859" s="209"/>
      <c r="U859" s="209"/>
      <c r="V859" s="209"/>
      <c r="W859" s="209"/>
      <c r="X859" s="209"/>
      <c r="Y859" s="209"/>
      <c r="Z859" s="209"/>
      <c r="AA859" s="209"/>
      <c r="AC859" s="210">
        <v>2607.09</v>
      </c>
      <c r="AD859" s="210"/>
    </row>
    <row r="860" spans="2:30">
      <c r="C860" s="211" t="s">
        <v>2</v>
      </c>
      <c r="G860" s="211" t="s">
        <v>2</v>
      </c>
      <c r="K860" s="211" t="s">
        <v>2</v>
      </c>
      <c r="O860" s="212" t="s">
        <v>1253</v>
      </c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  <c r="AA860" s="212"/>
      <c r="AB860" s="212"/>
      <c r="AC860" s="213">
        <v>87.97</v>
      </c>
      <c r="AD860" s="213"/>
    </row>
    <row r="861" spans="2:30">
      <c r="C861" s="211" t="s">
        <v>2</v>
      </c>
      <c r="G861" s="211" t="s">
        <v>2</v>
      </c>
      <c r="K861" s="211" t="s">
        <v>2</v>
      </c>
      <c r="O861" s="212" t="s">
        <v>1254</v>
      </c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  <c r="AA861" s="212"/>
      <c r="AB861" s="212"/>
      <c r="AC861" s="213">
        <v>138.84</v>
      </c>
      <c r="AD861" s="213"/>
    </row>
    <row r="862" spans="2:30">
      <c r="C862" s="211" t="s">
        <v>2</v>
      </c>
      <c r="G862" s="211" t="s">
        <v>2</v>
      </c>
      <c r="K862" s="211" t="s">
        <v>2</v>
      </c>
      <c r="O862" s="212" t="s">
        <v>1255</v>
      </c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  <c r="AA862" s="212"/>
      <c r="AB862" s="212"/>
      <c r="AC862" s="213">
        <v>421.9</v>
      </c>
      <c r="AD862" s="213"/>
    </row>
    <row r="863" spans="2:30">
      <c r="C863" s="211" t="s">
        <v>2</v>
      </c>
      <c r="G863" s="211" t="s">
        <v>2</v>
      </c>
      <c r="K863" s="211" t="s">
        <v>2</v>
      </c>
      <c r="O863" s="212" t="s">
        <v>1256</v>
      </c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  <c r="AA863" s="212"/>
      <c r="AB863" s="212"/>
      <c r="AC863" s="213">
        <v>-930.02</v>
      </c>
      <c r="AD863" s="213"/>
    </row>
    <row r="864" spans="2:30">
      <c r="C864" s="211" t="s">
        <v>2</v>
      </c>
      <c r="G864" s="211" t="s">
        <v>2</v>
      </c>
      <c r="K864" s="211" t="s">
        <v>2</v>
      </c>
      <c r="O864" s="212" t="s">
        <v>1257</v>
      </c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  <c r="AA864" s="212"/>
      <c r="AB864" s="212"/>
      <c r="AC864" s="213">
        <v>384.14</v>
      </c>
      <c r="AD864" s="213"/>
    </row>
    <row r="865" spans="1:30">
      <c r="C865" s="211" t="s">
        <v>2</v>
      </c>
      <c r="G865" s="211" t="s">
        <v>2</v>
      </c>
      <c r="K865" s="211" t="s">
        <v>2</v>
      </c>
      <c r="O865" s="212" t="s">
        <v>1258</v>
      </c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  <c r="AC865" s="213">
        <v>717.34</v>
      </c>
      <c r="AD865" s="213"/>
    </row>
    <row r="866" spans="1:30">
      <c r="C866" s="211" t="s">
        <v>2</v>
      </c>
      <c r="G866" s="211" t="s">
        <v>2</v>
      </c>
      <c r="K866" s="211" t="s">
        <v>2</v>
      </c>
      <c r="O866" s="212" t="s">
        <v>1259</v>
      </c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  <c r="AA866" s="212"/>
      <c r="AB866" s="212"/>
      <c r="AC866" s="213">
        <v>56.24</v>
      </c>
      <c r="AD866" s="213"/>
    </row>
    <row r="867" spans="1:30">
      <c r="C867" s="211" t="s">
        <v>2</v>
      </c>
      <c r="G867" s="211" t="s">
        <v>2</v>
      </c>
      <c r="K867" s="211" t="s">
        <v>2</v>
      </c>
      <c r="O867" s="212" t="s">
        <v>1260</v>
      </c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  <c r="AC867" s="213">
        <v>252.2</v>
      </c>
      <c r="AD867" s="213"/>
    </row>
    <row r="868" spans="1:30">
      <c r="C868" s="211" t="s">
        <v>2</v>
      </c>
      <c r="G868" s="211" t="s">
        <v>2</v>
      </c>
      <c r="K868" s="211" t="s">
        <v>2</v>
      </c>
      <c r="O868" s="212" t="s">
        <v>1261</v>
      </c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  <c r="AC868" s="213">
        <v>166.59</v>
      </c>
      <c r="AD868" s="213"/>
    </row>
    <row r="869" spans="1:30">
      <c r="C869" s="211" t="s">
        <v>2</v>
      </c>
      <c r="G869" s="211" t="s">
        <v>2</v>
      </c>
      <c r="K869" s="211" t="s">
        <v>2</v>
      </c>
      <c r="O869" s="212" t="s">
        <v>1262</v>
      </c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  <c r="AC869" s="213">
        <v>422.95</v>
      </c>
      <c r="AD869" s="213"/>
    </row>
    <row r="870" spans="1:30">
      <c r="C870" s="211" t="s">
        <v>2</v>
      </c>
      <c r="G870" s="211" t="s">
        <v>2</v>
      </c>
      <c r="K870" s="211" t="s">
        <v>2</v>
      </c>
      <c r="O870" s="212" t="s">
        <v>1263</v>
      </c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  <c r="AC870" s="213">
        <v>301.92</v>
      </c>
      <c r="AD870" s="213"/>
    </row>
    <row r="871" spans="1:30">
      <c r="C871" s="211" t="s">
        <v>2</v>
      </c>
      <c r="G871" s="211" t="s">
        <v>2</v>
      </c>
      <c r="K871" s="211" t="s">
        <v>2</v>
      </c>
      <c r="O871" s="212" t="s">
        <v>1264</v>
      </c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  <c r="AC871" s="213">
        <v>587.02</v>
      </c>
      <c r="AD871" s="213"/>
    </row>
    <row r="872" spans="1:30">
      <c r="B872" s="209" t="s">
        <v>1265</v>
      </c>
      <c r="C872" s="209"/>
      <c r="D872" s="209"/>
      <c r="F872" s="209" t="s">
        <v>690</v>
      </c>
      <c r="G872" s="209"/>
      <c r="H872" s="209"/>
      <c r="I872" s="209"/>
      <c r="J872" s="209" t="s">
        <v>1266</v>
      </c>
      <c r="K872" s="209"/>
      <c r="L872" s="209"/>
      <c r="N872" s="209" t="s">
        <v>1267</v>
      </c>
      <c r="O872" s="209"/>
      <c r="P872" s="209"/>
      <c r="Q872" s="209"/>
      <c r="R872" s="209"/>
      <c r="S872" s="209"/>
      <c r="T872" s="209"/>
      <c r="U872" s="209"/>
      <c r="V872" s="209"/>
      <c r="W872" s="209"/>
      <c r="X872" s="209"/>
      <c r="Y872" s="209"/>
      <c r="Z872" s="209"/>
      <c r="AA872" s="209"/>
      <c r="AC872" s="210">
        <v>50</v>
      </c>
      <c r="AD872" s="210"/>
    </row>
    <row r="873" spans="1:30">
      <c r="C873" s="211" t="s">
        <v>2</v>
      </c>
      <c r="G873" s="211" t="s">
        <v>2</v>
      </c>
      <c r="K873" s="211" t="s">
        <v>2</v>
      </c>
      <c r="O873" s="212" t="s">
        <v>1268</v>
      </c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  <c r="AA873" s="212"/>
      <c r="AB873" s="212"/>
    </row>
    <row r="874" spans="1:30">
      <c r="B874" s="209" t="s">
        <v>1269</v>
      </c>
      <c r="C874" s="209"/>
      <c r="D874" s="209"/>
      <c r="F874" s="209" t="s">
        <v>690</v>
      </c>
      <c r="G874" s="209"/>
      <c r="H874" s="209"/>
      <c r="I874" s="209"/>
      <c r="J874" s="209" t="s">
        <v>321</v>
      </c>
      <c r="K874" s="209"/>
      <c r="L874" s="209"/>
      <c r="N874" s="209" t="s">
        <v>95</v>
      </c>
      <c r="O874" s="209"/>
      <c r="P874" s="209"/>
      <c r="Q874" s="209"/>
      <c r="R874" s="209"/>
      <c r="S874" s="209"/>
      <c r="T874" s="209"/>
      <c r="U874" s="209"/>
      <c r="V874" s="209"/>
      <c r="W874" s="209"/>
      <c r="X874" s="209"/>
      <c r="Y874" s="209"/>
      <c r="Z874" s="209"/>
      <c r="AA874" s="209"/>
      <c r="AC874" s="210">
        <v>6980</v>
      </c>
      <c r="AD874" s="210"/>
    </row>
    <row r="875" spans="1:30">
      <c r="C875" s="211" t="s">
        <v>2</v>
      </c>
      <c r="G875" s="211" t="s">
        <v>2</v>
      </c>
      <c r="K875" s="211" t="s">
        <v>2</v>
      </c>
      <c r="O875" s="212" t="s">
        <v>322</v>
      </c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  <c r="AA875" s="212"/>
      <c r="AB875" s="212"/>
    </row>
    <row r="876" spans="1:30" ht="102" customHeight="1"/>
    <row r="877" spans="1:30" ht="12" customHeight="1"/>
    <row r="878" spans="1:30" ht="13.5" customHeight="1">
      <c r="A878" s="214" t="s">
        <v>412</v>
      </c>
      <c r="B878" s="214"/>
      <c r="C878" s="214"/>
      <c r="D878" s="214"/>
      <c r="E878" s="214"/>
      <c r="F878" s="214"/>
      <c r="G878" s="214"/>
      <c r="H878" s="214"/>
      <c r="I878" s="214"/>
      <c r="J878" s="214"/>
      <c r="K878" s="214"/>
      <c r="L878" s="214"/>
      <c r="M878" s="214"/>
      <c r="R878" s="215" t="s">
        <v>1270</v>
      </c>
      <c r="S878" s="215"/>
      <c r="T878" s="215"/>
      <c r="U878" s="215"/>
      <c r="V878" s="215"/>
      <c r="W878" s="215"/>
      <c r="X878" s="215"/>
      <c r="Y878" s="215"/>
      <c r="Z878" s="215"/>
      <c r="AA878" s="215"/>
      <c r="AB878" s="215"/>
      <c r="AC878" s="215"/>
      <c r="AD878" s="215"/>
    </row>
    <row r="879" spans="1:30" ht="25.5" customHeight="1">
      <c r="C879" s="203" t="s">
        <v>310</v>
      </c>
      <c r="D879" s="203"/>
      <c r="E879" s="203"/>
      <c r="F879" s="203"/>
      <c r="G879" s="203"/>
      <c r="H879" s="203"/>
      <c r="I879" s="203"/>
      <c r="J879" s="203"/>
      <c r="K879" s="203"/>
      <c r="L879" s="203"/>
      <c r="M879" s="203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  <c r="X879" s="203"/>
      <c r="Y879" s="203"/>
      <c r="Z879" s="203"/>
      <c r="AA879" s="203"/>
      <c r="AB879" s="203"/>
      <c r="AC879" s="203"/>
    </row>
    <row r="880" spans="1:30" ht="7.5" customHeight="1"/>
    <row r="881" spans="1:30" ht="18.75" customHeight="1">
      <c r="I881" s="204" t="s">
        <v>311</v>
      </c>
      <c r="J881" s="204"/>
      <c r="K881" s="204"/>
      <c r="L881" s="204"/>
      <c r="M881" s="204"/>
      <c r="N881" s="204"/>
      <c r="O881" s="204"/>
      <c r="P881" s="204"/>
      <c r="S881" s="205" t="s">
        <v>312</v>
      </c>
      <c r="T881" s="205"/>
      <c r="U881" s="205"/>
      <c r="V881" s="205"/>
      <c r="W881" s="205"/>
      <c r="X881" s="205"/>
      <c r="Y881" s="205"/>
    </row>
    <row r="882" spans="1:30" ht="6.75" customHeight="1"/>
    <row r="883" spans="1:30" ht="14.25" customHeight="1">
      <c r="A883" s="206" t="s">
        <v>313</v>
      </c>
      <c r="B883" s="206"/>
      <c r="C883" s="206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</row>
    <row r="884" spans="1:30">
      <c r="B884" s="207" t="s">
        <v>314</v>
      </c>
      <c r="C884" s="207"/>
      <c r="D884" s="207"/>
      <c r="F884" s="207" t="s">
        <v>315</v>
      </c>
      <c r="G884" s="207"/>
      <c r="H884" s="207"/>
      <c r="I884" s="207"/>
      <c r="J884" s="207" t="s">
        <v>316</v>
      </c>
      <c r="K884" s="207"/>
      <c r="L884" s="207"/>
      <c r="N884" s="207" t="s">
        <v>317</v>
      </c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C884" s="208" t="s">
        <v>318</v>
      </c>
      <c r="AD884" s="208"/>
    </row>
    <row r="885" spans="1:30">
      <c r="B885" s="209" t="s">
        <v>1271</v>
      </c>
      <c r="C885" s="209"/>
      <c r="D885" s="209"/>
      <c r="F885" s="209" t="s">
        <v>690</v>
      </c>
      <c r="G885" s="209"/>
      <c r="H885" s="209"/>
      <c r="I885" s="209"/>
      <c r="J885" s="209" t="s">
        <v>1272</v>
      </c>
      <c r="K885" s="209"/>
      <c r="L885" s="209"/>
      <c r="N885" s="209" t="s">
        <v>1273</v>
      </c>
      <c r="O885" s="209"/>
      <c r="P885" s="209"/>
      <c r="Q885" s="209"/>
      <c r="R885" s="209"/>
      <c r="S885" s="209"/>
      <c r="T885" s="209"/>
      <c r="U885" s="209"/>
      <c r="V885" s="209"/>
      <c r="W885" s="209"/>
      <c r="X885" s="209"/>
      <c r="Y885" s="209"/>
      <c r="Z885" s="209"/>
      <c r="AA885" s="209"/>
      <c r="AC885" s="210">
        <v>31146.400000000001</v>
      </c>
      <c r="AD885" s="210"/>
    </row>
    <row r="886" spans="1:30">
      <c r="C886" s="211" t="s">
        <v>2</v>
      </c>
      <c r="G886" s="211" t="s">
        <v>2</v>
      </c>
      <c r="K886" s="211" t="s">
        <v>2</v>
      </c>
      <c r="O886" s="212" t="s">
        <v>1274</v>
      </c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  <c r="AA886" s="212"/>
      <c r="AB886" s="212"/>
      <c r="AC886" s="213">
        <v>82.5</v>
      </c>
      <c r="AD886" s="213"/>
    </row>
    <row r="887" spans="1:30">
      <c r="C887" s="211" t="s">
        <v>2</v>
      </c>
      <c r="G887" s="211" t="s">
        <v>2</v>
      </c>
      <c r="K887" s="211" t="s">
        <v>2</v>
      </c>
      <c r="O887" s="212" t="s">
        <v>1274</v>
      </c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  <c r="AA887" s="212"/>
      <c r="AB887" s="212"/>
      <c r="AC887" s="213">
        <v>82.5</v>
      </c>
      <c r="AD887" s="213"/>
    </row>
    <row r="888" spans="1:30">
      <c r="C888" s="211" t="s">
        <v>2</v>
      </c>
      <c r="G888" s="211" t="s">
        <v>2</v>
      </c>
      <c r="K888" s="211" t="s">
        <v>2</v>
      </c>
      <c r="O888" s="212" t="s">
        <v>1274</v>
      </c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  <c r="AA888" s="212"/>
      <c r="AB888" s="212"/>
      <c r="AC888" s="213">
        <v>336.96</v>
      </c>
      <c r="AD888" s="213"/>
    </row>
    <row r="889" spans="1:30">
      <c r="C889" s="211" t="s">
        <v>2</v>
      </c>
      <c r="G889" s="211" t="s">
        <v>2</v>
      </c>
      <c r="K889" s="211" t="s">
        <v>2</v>
      </c>
      <c r="O889" s="212" t="s">
        <v>1274</v>
      </c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  <c r="AA889" s="212"/>
      <c r="AB889" s="212"/>
      <c r="AC889" s="213">
        <v>7248.39</v>
      </c>
      <c r="AD889" s="213"/>
    </row>
    <row r="890" spans="1:30">
      <c r="C890" s="211" t="s">
        <v>2</v>
      </c>
      <c r="G890" s="211" t="s">
        <v>2</v>
      </c>
      <c r="K890" s="211" t="s">
        <v>2</v>
      </c>
      <c r="O890" s="212" t="s">
        <v>1274</v>
      </c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  <c r="AA890" s="212"/>
      <c r="AB890" s="212"/>
      <c r="AC890" s="213">
        <v>2127.5</v>
      </c>
      <c r="AD890" s="213"/>
    </row>
    <row r="891" spans="1:30">
      <c r="C891" s="211" t="s">
        <v>2</v>
      </c>
      <c r="G891" s="211" t="s">
        <v>2</v>
      </c>
      <c r="K891" s="211" t="s">
        <v>2</v>
      </c>
      <c r="O891" s="212" t="s">
        <v>1274</v>
      </c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  <c r="AA891" s="212"/>
      <c r="AB891" s="212"/>
      <c r="AC891" s="213">
        <v>2665.3</v>
      </c>
      <c r="AD891" s="213"/>
    </row>
    <row r="892" spans="1:30">
      <c r="C892" s="211" t="s">
        <v>2</v>
      </c>
      <c r="G892" s="211" t="s">
        <v>2</v>
      </c>
      <c r="K892" s="211" t="s">
        <v>2</v>
      </c>
      <c r="O892" s="212" t="s">
        <v>1274</v>
      </c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  <c r="AA892" s="212"/>
      <c r="AB892" s="212"/>
      <c r="AC892" s="213">
        <v>3530</v>
      </c>
      <c r="AD892" s="213"/>
    </row>
    <row r="893" spans="1:30">
      <c r="C893" s="211" t="s">
        <v>2</v>
      </c>
      <c r="G893" s="211" t="s">
        <v>2</v>
      </c>
      <c r="K893" s="211" t="s">
        <v>2</v>
      </c>
      <c r="O893" s="212" t="s">
        <v>1274</v>
      </c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  <c r="AA893" s="212"/>
      <c r="AB893" s="212"/>
      <c r="AC893" s="213">
        <v>3742.5</v>
      </c>
      <c r="AD893" s="213"/>
    </row>
    <row r="894" spans="1:30">
      <c r="C894" s="211" t="s">
        <v>2</v>
      </c>
      <c r="G894" s="211" t="s">
        <v>2</v>
      </c>
      <c r="K894" s="211" t="s">
        <v>2</v>
      </c>
      <c r="O894" s="212" t="s">
        <v>1274</v>
      </c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  <c r="AA894" s="212"/>
      <c r="AB894" s="212"/>
      <c r="AC894" s="213">
        <v>495</v>
      </c>
      <c r="AD894" s="213"/>
    </row>
    <row r="895" spans="1:30">
      <c r="C895" s="211" t="s">
        <v>2</v>
      </c>
      <c r="G895" s="211" t="s">
        <v>2</v>
      </c>
      <c r="K895" s="211" t="s">
        <v>2</v>
      </c>
      <c r="O895" s="212" t="s">
        <v>1274</v>
      </c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  <c r="AA895" s="212"/>
      <c r="AB895" s="212"/>
      <c r="AC895" s="213">
        <v>1233.75</v>
      </c>
      <c r="AD895" s="213"/>
    </row>
    <row r="896" spans="1:30">
      <c r="C896" s="211" t="s">
        <v>2</v>
      </c>
      <c r="G896" s="211" t="s">
        <v>2</v>
      </c>
      <c r="K896" s="211" t="s">
        <v>2</v>
      </c>
      <c r="O896" s="212" t="s">
        <v>1274</v>
      </c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  <c r="AA896" s="212"/>
      <c r="AB896" s="212"/>
      <c r="AC896" s="213">
        <v>750</v>
      </c>
      <c r="AD896" s="213"/>
    </row>
    <row r="897" spans="1:30">
      <c r="C897" s="211" t="s">
        <v>2</v>
      </c>
      <c r="G897" s="211" t="s">
        <v>2</v>
      </c>
      <c r="K897" s="211" t="s">
        <v>2</v>
      </c>
      <c r="O897" s="212" t="s">
        <v>1274</v>
      </c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  <c r="AA897" s="212"/>
      <c r="AB897" s="212"/>
      <c r="AC897" s="213">
        <v>1237.5</v>
      </c>
      <c r="AD897" s="213"/>
    </row>
    <row r="898" spans="1:30">
      <c r="C898" s="211" t="s">
        <v>2</v>
      </c>
      <c r="G898" s="211" t="s">
        <v>2</v>
      </c>
      <c r="K898" s="211" t="s">
        <v>2</v>
      </c>
      <c r="O898" s="212" t="s">
        <v>1274</v>
      </c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  <c r="AA898" s="212"/>
      <c r="AB898" s="212"/>
      <c r="AC898" s="213">
        <v>3729.5</v>
      </c>
      <c r="AD898" s="213"/>
    </row>
    <row r="899" spans="1:30">
      <c r="C899" s="211" t="s">
        <v>2</v>
      </c>
      <c r="G899" s="211" t="s">
        <v>2</v>
      </c>
      <c r="K899" s="211" t="s">
        <v>2</v>
      </c>
      <c r="O899" s="212" t="s">
        <v>1274</v>
      </c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  <c r="AA899" s="212"/>
      <c r="AB899" s="212"/>
      <c r="AC899" s="213">
        <v>3885</v>
      </c>
      <c r="AD899" s="213"/>
    </row>
    <row r="900" spans="1:30">
      <c r="B900" s="209" t="s">
        <v>1275</v>
      </c>
      <c r="C900" s="209"/>
      <c r="D900" s="209"/>
      <c r="F900" s="209" t="s">
        <v>690</v>
      </c>
      <c r="G900" s="209"/>
      <c r="H900" s="209"/>
      <c r="I900" s="209"/>
      <c r="J900" s="209" t="s">
        <v>1276</v>
      </c>
      <c r="K900" s="209"/>
      <c r="L900" s="209"/>
      <c r="N900" s="209" t="s">
        <v>1277</v>
      </c>
      <c r="O900" s="209"/>
      <c r="P900" s="209"/>
      <c r="Q900" s="209"/>
      <c r="R900" s="209"/>
      <c r="S900" s="209"/>
      <c r="T900" s="209"/>
      <c r="U900" s="209"/>
      <c r="V900" s="209"/>
      <c r="W900" s="209"/>
      <c r="X900" s="209"/>
      <c r="Y900" s="209"/>
      <c r="Z900" s="209"/>
      <c r="AA900" s="209"/>
      <c r="AC900" s="210">
        <v>49.26</v>
      </c>
      <c r="AD900" s="210"/>
    </row>
    <row r="901" spans="1:30">
      <c r="C901" s="211" t="s">
        <v>2</v>
      </c>
      <c r="G901" s="211" t="s">
        <v>2</v>
      </c>
      <c r="K901" s="211" t="s">
        <v>2</v>
      </c>
      <c r="O901" s="212" t="s">
        <v>1278</v>
      </c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  <c r="AA901" s="212"/>
      <c r="AB901" s="212"/>
    </row>
    <row r="902" spans="1:30">
      <c r="B902" s="209" t="s">
        <v>1279</v>
      </c>
      <c r="C902" s="209"/>
      <c r="D902" s="209"/>
      <c r="F902" s="209" t="s">
        <v>690</v>
      </c>
      <c r="G902" s="209"/>
      <c r="H902" s="209"/>
      <c r="I902" s="209"/>
      <c r="J902" s="209" t="s">
        <v>1053</v>
      </c>
      <c r="K902" s="209"/>
      <c r="L902" s="209"/>
      <c r="N902" s="209" t="s">
        <v>1054</v>
      </c>
      <c r="O902" s="209"/>
      <c r="P902" s="209"/>
      <c r="Q902" s="209"/>
      <c r="R902" s="209"/>
      <c r="S902" s="209"/>
      <c r="T902" s="209"/>
      <c r="U902" s="209"/>
      <c r="V902" s="209"/>
      <c r="W902" s="209"/>
      <c r="X902" s="209"/>
      <c r="Y902" s="209"/>
      <c r="Z902" s="209"/>
      <c r="AA902" s="209"/>
      <c r="AC902" s="210">
        <v>35</v>
      </c>
      <c r="AD902" s="210"/>
    </row>
    <row r="903" spans="1:30">
      <c r="C903" s="211" t="s">
        <v>2</v>
      </c>
      <c r="G903" s="211" t="s">
        <v>2</v>
      </c>
      <c r="K903" s="211" t="s">
        <v>2</v>
      </c>
      <c r="O903" s="212" t="s">
        <v>1280</v>
      </c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  <c r="AA903" s="212"/>
      <c r="AB903" s="212"/>
    </row>
    <row r="904" spans="1:30">
      <c r="B904" s="209" t="s">
        <v>1281</v>
      </c>
      <c r="C904" s="209"/>
      <c r="D904" s="209"/>
      <c r="F904" s="209" t="s">
        <v>690</v>
      </c>
      <c r="G904" s="209"/>
      <c r="H904" s="209"/>
      <c r="I904" s="209"/>
      <c r="J904" s="209" t="s">
        <v>1282</v>
      </c>
      <c r="K904" s="209"/>
      <c r="L904" s="209"/>
      <c r="N904" s="209" t="s">
        <v>1283</v>
      </c>
      <c r="O904" s="209"/>
      <c r="P904" s="209"/>
      <c r="Q904" s="209"/>
      <c r="R904" s="209"/>
      <c r="S904" s="209"/>
      <c r="T904" s="209"/>
      <c r="U904" s="209"/>
      <c r="V904" s="209"/>
      <c r="W904" s="209"/>
      <c r="X904" s="209"/>
      <c r="Y904" s="209"/>
      <c r="Z904" s="209"/>
      <c r="AA904" s="209"/>
      <c r="AC904" s="210">
        <v>26.58</v>
      </c>
      <c r="AD904" s="210"/>
    </row>
    <row r="905" spans="1:30">
      <c r="C905" s="211" t="s">
        <v>2</v>
      </c>
      <c r="G905" s="211" t="s">
        <v>2</v>
      </c>
      <c r="K905" s="211" t="s">
        <v>2</v>
      </c>
      <c r="O905" s="212" t="s">
        <v>1284</v>
      </c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  <c r="AA905" s="212"/>
      <c r="AB905" s="212"/>
      <c r="AC905" s="213">
        <v>8.86</v>
      </c>
      <c r="AD905" s="213"/>
    </row>
    <row r="906" spans="1:30">
      <c r="C906" s="211" t="s">
        <v>2</v>
      </c>
      <c r="G906" s="211" t="s">
        <v>2</v>
      </c>
      <c r="K906" s="211" t="s">
        <v>2</v>
      </c>
      <c r="O906" s="212" t="s">
        <v>1240</v>
      </c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  <c r="AA906" s="212"/>
      <c r="AB906" s="212"/>
      <c r="AC906" s="213">
        <v>8.86</v>
      </c>
      <c r="AD906" s="213"/>
    </row>
    <row r="907" spans="1:30">
      <c r="C907" s="211" t="s">
        <v>2</v>
      </c>
      <c r="G907" s="211" t="s">
        <v>2</v>
      </c>
      <c r="K907" s="211" t="s">
        <v>2</v>
      </c>
      <c r="O907" s="212" t="s">
        <v>1240</v>
      </c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  <c r="AA907" s="212"/>
      <c r="AB907" s="212"/>
      <c r="AC907" s="213">
        <v>8.86</v>
      </c>
      <c r="AD907" s="213"/>
    </row>
    <row r="908" spans="1:30">
      <c r="B908" s="209" t="s">
        <v>1285</v>
      </c>
      <c r="C908" s="209"/>
      <c r="D908" s="209"/>
      <c r="F908" s="209" t="s">
        <v>690</v>
      </c>
      <c r="G908" s="209"/>
      <c r="H908" s="209"/>
      <c r="I908" s="209"/>
      <c r="J908" s="209" t="s">
        <v>1136</v>
      </c>
      <c r="K908" s="209"/>
      <c r="L908" s="209"/>
      <c r="N908" s="209" t="s">
        <v>1137</v>
      </c>
      <c r="O908" s="209"/>
      <c r="P908" s="209"/>
      <c r="Q908" s="209"/>
      <c r="R908" s="209"/>
      <c r="S908" s="209"/>
      <c r="T908" s="209"/>
      <c r="U908" s="209"/>
      <c r="V908" s="209"/>
      <c r="W908" s="209"/>
      <c r="X908" s="209"/>
      <c r="Y908" s="209"/>
      <c r="Z908" s="209"/>
      <c r="AA908" s="209"/>
      <c r="AC908" s="210">
        <v>5148</v>
      </c>
      <c r="AD908" s="210"/>
    </row>
    <row r="909" spans="1:30">
      <c r="C909" s="211" t="s">
        <v>2</v>
      </c>
      <c r="G909" s="211" t="s">
        <v>2</v>
      </c>
      <c r="K909" s="211" t="s">
        <v>2</v>
      </c>
      <c r="O909" s="212" t="s">
        <v>1138</v>
      </c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  <c r="AA909" s="212"/>
      <c r="AB909" s="212"/>
    </row>
    <row r="910" spans="1:30" ht="6" customHeight="1"/>
    <row r="911" spans="1:30" ht="16.5" customHeight="1">
      <c r="A911" s="214" t="s">
        <v>1286</v>
      </c>
      <c r="B911" s="214"/>
      <c r="C911" s="214"/>
      <c r="D911" s="214"/>
      <c r="E911" s="214"/>
      <c r="F911" s="214"/>
      <c r="G911" s="214"/>
      <c r="H911" s="214"/>
      <c r="I911" s="214"/>
      <c r="J911" s="214"/>
      <c r="K911" s="214"/>
      <c r="L911" s="214"/>
      <c r="M911" s="214"/>
      <c r="N911" s="214"/>
      <c r="O911" s="214"/>
      <c r="P911" s="214"/>
      <c r="Q911" s="214"/>
      <c r="R911" s="214"/>
      <c r="S911" s="214"/>
      <c r="U911" s="211" t="s">
        <v>2</v>
      </c>
      <c r="W911" s="211" t="s">
        <v>2</v>
      </c>
      <c r="Y911" s="216" t="s">
        <v>1287</v>
      </c>
      <c r="Z911" s="216"/>
      <c r="AC911" s="217">
        <v>628818.89</v>
      </c>
      <c r="AD911" s="217"/>
    </row>
    <row r="912" spans="1:30" ht="6.75" customHeight="1"/>
    <row r="913" spans="1:30" ht="14.25" customHeight="1">
      <c r="A913" s="206" t="s">
        <v>1288</v>
      </c>
      <c r="B913" s="206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</row>
    <row r="914" spans="1:30">
      <c r="B914" s="207" t="s">
        <v>314</v>
      </c>
      <c r="C914" s="207"/>
      <c r="D914" s="207"/>
      <c r="F914" s="207" t="s">
        <v>315</v>
      </c>
      <c r="G914" s="207"/>
      <c r="H914" s="207"/>
      <c r="I914" s="207"/>
      <c r="J914" s="207" t="s">
        <v>316</v>
      </c>
      <c r="K914" s="207"/>
      <c r="L914" s="207"/>
      <c r="N914" s="207" t="s">
        <v>317</v>
      </c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  <c r="AC914" s="208" t="s">
        <v>318</v>
      </c>
      <c r="AD914" s="208"/>
    </row>
    <row r="915" spans="1:30">
      <c r="B915" s="209" t="s">
        <v>323</v>
      </c>
      <c r="C915" s="209"/>
      <c r="D915" s="209"/>
      <c r="F915" s="209" t="s">
        <v>97</v>
      </c>
      <c r="G915" s="209"/>
      <c r="H915" s="209"/>
      <c r="I915" s="209"/>
      <c r="J915" s="209" t="s">
        <v>324</v>
      </c>
      <c r="K915" s="209"/>
      <c r="L915" s="209"/>
      <c r="N915" s="209" t="s">
        <v>325</v>
      </c>
      <c r="O915" s="209"/>
      <c r="P915" s="209"/>
      <c r="Q915" s="209"/>
      <c r="R915" s="209"/>
      <c r="S915" s="209"/>
      <c r="T915" s="209"/>
      <c r="U915" s="209"/>
      <c r="V915" s="209"/>
      <c r="W915" s="209"/>
      <c r="X915" s="209"/>
      <c r="Y915" s="209"/>
      <c r="Z915" s="209"/>
      <c r="AA915" s="209"/>
      <c r="AC915" s="210">
        <v>128.94</v>
      </c>
      <c r="AD915" s="210"/>
    </row>
    <row r="916" spans="1:30">
      <c r="C916" s="211" t="s">
        <v>2</v>
      </c>
      <c r="G916" s="211" t="s">
        <v>2</v>
      </c>
      <c r="K916" s="211" t="s">
        <v>2</v>
      </c>
      <c r="O916" s="212" t="s">
        <v>328</v>
      </c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  <c r="AA916" s="212"/>
      <c r="AB916" s="212"/>
    </row>
    <row r="917" spans="1:30">
      <c r="B917" s="209" t="s">
        <v>1289</v>
      </c>
      <c r="C917" s="209"/>
      <c r="D917" s="209"/>
      <c r="F917" s="209" t="s">
        <v>97</v>
      </c>
      <c r="G917" s="209"/>
      <c r="H917" s="209"/>
      <c r="I917" s="209"/>
      <c r="J917" s="209" t="s">
        <v>1290</v>
      </c>
      <c r="K917" s="209"/>
      <c r="L917" s="209"/>
      <c r="N917" s="209" t="s">
        <v>1291</v>
      </c>
      <c r="O917" s="209"/>
      <c r="P917" s="209"/>
      <c r="Q917" s="209"/>
      <c r="R917" s="209"/>
      <c r="S917" s="209"/>
      <c r="T917" s="209"/>
      <c r="U917" s="209"/>
      <c r="V917" s="209"/>
      <c r="W917" s="209"/>
      <c r="X917" s="209"/>
      <c r="Y917" s="209"/>
      <c r="Z917" s="209"/>
      <c r="AA917" s="209"/>
      <c r="AC917" s="210">
        <v>85.68</v>
      </c>
      <c r="AD917" s="210"/>
    </row>
    <row r="918" spans="1:30">
      <c r="C918" s="211" t="s">
        <v>2</v>
      </c>
      <c r="G918" s="211" t="s">
        <v>2</v>
      </c>
      <c r="K918" s="211" t="s">
        <v>2</v>
      </c>
      <c r="O918" s="212" t="s">
        <v>1292</v>
      </c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  <c r="AA918" s="212"/>
      <c r="AB918" s="212"/>
      <c r="AC918" s="213">
        <v>64.33</v>
      </c>
      <c r="AD918" s="213"/>
    </row>
    <row r="919" spans="1:30">
      <c r="C919" s="211" t="s">
        <v>2</v>
      </c>
      <c r="G919" s="211" t="s">
        <v>2</v>
      </c>
      <c r="K919" s="211" t="s">
        <v>2</v>
      </c>
      <c r="O919" s="212" t="s">
        <v>1293</v>
      </c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  <c r="AA919" s="212"/>
      <c r="AB919" s="212"/>
      <c r="AC919" s="213">
        <v>21.35</v>
      </c>
      <c r="AD919" s="213"/>
    </row>
    <row r="920" spans="1:30">
      <c r="B920" s="209" t="s">
        <v>1294</v>
      </c>
      <c r="C920" s="209"/>
      <c r="D920" s="209"/>
      <c r="F920" s="209" t="s">
        <v>97</v>
      </c>
      <c r="G920" s="209"/>
      <c r="H920" s="209"/>
      <c r="I920" s="209"/>
      <c r="J920" s="209" t="s">
        <v>1295</v>
      </c>
      <c r="K920" s="209"/>
      <c r="L920" s="209"/>
      <c r="N920" s="209" t="s">
        <v>1296</v>
      </c>
      <c r="O920" s="209"/>
      <c r="P920" s="209"/>
      <c r="Q920" s="209"/>
      <c r="R920" s="209"/>
      <c r="S920" s="209"/>
      <c r="T920" s="209"/>
      <c r="U920" s="209"/>
      <c r="V920" s="209"/>
      <c r="W920" s="209"/>
      <c r="X920" s="209"/>
      <c r="Y920" s="209"/>
      <c r="Z920" s="209"/>
      <c r="AA920" s="209"/>
      <c r="AC920" s="210">
        <v>172.96</v>
      </c>
      <c r="AD920" s="210"/>
    </row>
    <row r="921" spans="1:30">
      <c r="C921" s="211" t="s">
        <v>2</v>
      </c>
      <c r="G921" s="211" t="s">
        <v>2</v>
      </c>
      <c r="K921" s="211" t="s">
        <v>2</v>
      </c>
      <c r="O921" s="212" t="s">
        <v>1297</v>
      </c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  <c r="AA921" s="212"/>
      <c r="AB921" s="212"/>
    </row>
    <row r="922" spans="1:30">
      <c r="B922" s="209" t="s">
        <v>1298</v>
      </c>
      <c r="C922" s="209"/>
      <c r="D922" s="209"/>
      <c r="F922" s="209" t="s">
        <v>97</v>
      </c>
      <c r="G922" s="209"/>
      <c r="H922" s="209"/>
      <c r="I922" s="209"/>
      <c r="J922" s="209" t="s">
        <v>1299</v>
      </c>
      <c r="K922" s="209"/>
      <c r="L922" s="209"/>
      <c r="N922" s="209" t="s">
        <v>1300</v>
      </c>
      <c r="O922" s="209"/>
      <c r="P922" s="209"/>
      <c r="Q922" s="209"/>
      <c r="R922" s="209"/>
      <c r="S922" s="209"/>
      <c r="T922" s="209"/>
      <c r="U922" s="209"/>
      <c r="V922" s="209"/>
      <c r="W922" s="209"/>
      <c r="X922" s="209"/>
      <c r="Y922" s="209"/>
      <c r="Z922" s="209"/>
      <c r="AA922" s="209"/>
      <c r="AC922" s="210">
        <v>482.56</v>
      </c>
      <c r="AD922" s="210"/>
    </row>
    <row r="923" spans="1:30">
      <c r="C923" s="211" t="s">
        <v>2</v>
      </c>
      <c r="G923" s="211" t="s">
        <v>2</v>
      </c>
      <c r="K923" s="211" t="s">
        <v>2</v>
      </c>
      <c r="O923" s="212" t="s">
        <v>1301</v>
      </c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  <c r="AA923" s="212"/>
      <c r="AB923" s="212"/>
      <c r="AC923" s="213">
        <v>230.95</v>
      </c>
      <c r="AD923" s="213"/>
    </row>
    <row r="924" spans="1:30">
      <c r="C924" s="211" t="s">
        <v>2</v>
      </c>
      <c r="G924" s="211" t="s">
        <v>2</v>
      </c>
      <c r="K924" s="211" t="s">
        <v>2</v>
      </c>
      <c r="O924" s="212" t="s">
        <v>1302</v>
      </c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  <c r="AA924" s="212"/>
      <c r="AB924" s="212"/>
      <c r="AC924" s="213">
        <v>119.96</v>
      </c>
      <c r="AD924" s="213"/>
    </row>
    <row r="925" spans="1:30">
      <c r="C925" s="211" t="s">
        <v>2</v>
      </c>
      <c r="G925" s="211" t="s">
        <v>2</v>
      </c>
      <c r="K925" s="211" t="s">
        <v>2</v>
      </c>
      <c r="O925" s="212" t="s">
        <v>1303</v>
      </c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  <c r="AA925" s="212"/>
      <c r="AB925" s="212"/>
      <c r="AC925" s="213">
        <v>10.8</v>
      </c>
      <c r="AD925" s="213"/>
    </row>
    <row r="926" spans="1:30">
      <c r="C926" s="211" t="s">
        <v>2</v>
      </c>
      <c r="G926" s="211" t="s">
        <v>2</v>
      </c>
      <c r="K926" s="211" t="s">
        <v>2</v>
      </c>
      <c r="O926" s="212" t="s">
        <v>1304</v>
      </c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  <c r="AA926" s="212"/>
      <c r="AB926" s="212"/>
      <c r="AC926" s="213">
        <v>80.540000000000006</v>
      </c>
      <c r="AD926" s="213"/>
    </row>
    <row r="927" spans="1:30">
      <c r="C927" s="211" t="s">
        <v>2</v>
      </c>
      <c r="G927" s="211" t="s">
        <v>2</v>
      </c>
      <c r="K927" s="211" t="s">
        <v>2</v>
      </c>
      <c r="O927" s="212" t="s">
        <v>1305</v>
      </c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  <c r="AA927" s="212"/>
      <c r="AB927" s="212"/>
      <c r="AC927" s="213">
        <v>40.31</v>
      </c>
      <c r="AD927" s="213"/>
    </row>
    <row r="928" spans="1:30">
      <c r="B928" s="209" t="s">
        <v>1306</v>
      </c>
      <c r="C928" s="209"/>
      <c r="D928" s="209"/>
      <c r="F928" s="209" t="s">
        <v>97</v>
      </c>
      <c r="G928" s="209"/>
      <c r="H928" s="209"/>
      <c r="I928" s="209"/>
      <c r="J928" s="209" t="s">
        <v>1307</v>
      </c>
      <c r="K928" s="209"/>
      <c r="L928" s="209"/>
      <c r="N928" s="209" t="s">
        <v>1308</v>
      </c>
      <c r="O928" s="209"/>
      <c r="P928" s="209"/>
      <c r="Q928" s="209"/>
      <c r="R928" s="209"/>
      <c r="S928" s="209"/>
      <c r="T928" s="209"/>
      <c r="U928" s="209"/>
      <c r="V928" s="209"/>
      <c r="W928" s="209"/>
      <c r="X928" s="209"/>
      <c r="Y928" s="209"/>
      <c r="Z928" s="209"/>
      <c r="AA928" s="209"/>
      <c r="AC928" s="210">
        <v>34.44</v>
      </c>
      <c r="AD928" s="210"/>
    </row>
    <row r="929" spans="1:30">
      <c r="C929" s="211" t="s">
        <v>2</v>
      </c>
      <c r="G929" s="211" t="s">
        <v>2</v>
      </c>
      <c r="K929" s="211" t="s">
        <v>2</v>
      </c>
      <c r="O929" s="212" t="s">
        <v>1309</v>
      </c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  <c r="AA929" s="212"/>
      <c r="AB929" s="212"/>
    </row>
    <row r="930" spans="1:30">
      <c r="B930" s="209" t="s">
        <v>1310</v>
      </c>
      <c r="C930" s="209"/>
      <c r="D930" s="209"/>
      <c r="F930" s="209" t="s">
        <v>97</v>
      </c>
      <c r="G930" s="209"/>
      <c r="H930" s="209"/>
      <c r="I930" s="209"/>
      <c r="J930" s="209" t="s">
        <v>1311</v>
      </c>
      <c r="K930" s="209"/>
      <c r="L930" s="209"/>
      <c r="N930" s="209" t="s">
        <v>1312</v>
      </c>
      <c r="O930" s="209"/>
      <c r="P930" s="209"/>
      <c r="Q930" s="209"/>
      <c r="R930" s="209"/>
      <c r="S930" s="209"/>
      <c r="T930" s="209"/>
      <c r="U930" s="209"/>
      <c r="V930" s="209"/>
      <c r="W930" s="209"/>
      <c r="X930" s="209"/>
      <c r="Y930" s="209"/>
      <c r="Z930" s="209"/>
      <c r="AA930" s="209"/>
      <c r="AC930" s="210">
        <v>223.37</v>
      </c>
      <c r="AD930" s="210"/>
    </row>
    <row r="931" spans="1:30">
      <c r="C931" s="211" t="s">
        <v>2</v>
      </c>
      <c r="G931" s="211" t="s">
        <v>2</v>
      </c>
      <c r="K931" s="211" t="s">
        <v>2</v>
      </c>
      <c r="O931" s="212" t="s">
        <v>1313</v>
      </c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  <c r="AA931" s="212"/>
      <c r="AB931" s="212"/>
      <c r="AC931" s="213">
        <v>133.13</v>
      </c>
      <c r="AD931" s="213"/>
    </row>
    <row r="932" spans="1:30">
      <c r="C932" s="211" t="s">
        <v>2</v>
      </c>
      <c r="G932" s="211" t="s">
        <v>2</v>
      </c>
      <c r="K932" s="211" t="s">
        <v>2</v>
      </c>
      <c r="O932" s="212" t="s">
        <v>1314</v>
      </c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  <c r="AA932" s="212"/>
      <c r="AB932" s="212"/>
      <c r="AC932" s="213">
        <v>90.24</v>
      </c>
      <c r="AD932" s="213"/>
    </row>
    <row r="933" spans="1:30">
      <c r="B933" s="209" t="s">
        <v>1315</v>
      </c>
      <c r="C933" s="209"/>
      <c r="D933" s="209"/>
      <c r="F933" s="209" t="s">
        <v>97</v>
      </c>
      <c r="G933" s="209"/>
      <c r="H933" s="209"/>
      <c r="I933" s="209"/>
      <c r="J933" s="209" t="s">
        <v>1316</v>
      </c>
      <c r="K933" s="209"/>
      <c r="L933" s="209"/>
      <c r="N933" s="209" t="s">
        <v>1317</v>
      </c>
      <c r="O933" s="209"/>
      <c r="P933" s="209"/>
      <c r="Q933" s="209"/>
      <c r="R933" s="209"/>
      <c r="S933" s="209"/>
      <c r="T933" s="209"/>
      <c r="U933" s="209"/>
      <c r="V933" s="209"/>
      <c r="W933" s="209"/>
      <c r="X933" s="209"/>
      <c r="Y933" s="209"/>
      <c r="Z933" s="209"/>
      <c r="AA933" s="209"/>
      <c r="AC933" s="210">
        <v>89.97</v>
      </c>
      <c r="AD933" s="210"/>
    </row>
    <row r="934" spans="1:30">
      <c r="C934" s="211" t="s">
        <v>2</v>
      </c>
      <c r="G934" s="211" t="s">
        <v>2</v>
      </c>
      <c r="K934" s="211" t="s">
        <v>2</v>
      </c>
      <c r="O934" s="212" t="s">
        <v>1318</v>
      </c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  <c r="AA934" s="212"/>
      <c r="AB934" s="212"/>
    </row>
    <row r="935" spans="1:30">
      <c r="B935" s="209" t="s">
        <v>1319</v>
      </c>
      <c r="C935" s="209"/>
      <c r="D935" s="209"/>
      <c r="F935" s="209" t="s">
        <v>97</v>
      </c>
      <c r="G935" s="209"/>
      <c r="H935" s="209"/>
      <c r="I935" s="209"/>
      <c r="J935" s="209" t="s">
        <v>1320</v>
      </c>
      <c r="K935" s="209"/>
      <c r="L935" s="209"/>
      <c r="N935" s="209" t="s">
        <v>1321</v>
      </c>
      <c r="O935" s="209"/>
      <c r="P935" s="209"/>
      <c r="Q935" s="209"/>
      <c r="R935" s="209"/>
      <c r="S935" s="209"/>
      <c r="T935" s="209"/>
      <c r="U935" s="209"/>
      <c r="V935" s="209"/>
      <c r="W935" s="209"/>
      <c r="X935" s="209"/>
      <c r="Y935" s="209"/>
      <c r="Z935" s="209"/>
      <c r="AA935" s="209"/>
      <c r="AC935" s="210">
        <v>990</v>
      </c>
      <c r="AD935" s="210"/>
    </row>
    <row r="936" spans="1:30">
      <c r="C936" s="211" t="s">
        <v>2</v>
      </c>
      <c r="G936" s="211" t="s">
        <v>2</v>
      </c>
      <c r="K936" s="211" t="s">
        <v>2</v>
      </c>
      <c r="O936" s="212" t="s">
        <v>1322</v>
      </c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  <c r="AA936" s="212"/>
      <c r="AB936" s="212"/>
    </row>
    <row r="937" spans="1:30" ht="27.75" customHeight="1"/>
    <row r="938" spans="1:30" ht="12" customHeight="1"/>
    <row r="939" spans="1:30" ht="13.5" customHeight="1">
      <c r="A939" s="214" t="s">
        <v>412</v>
      </c>
      <c r="B939" s="214"/>
      <c r="C939" s="214"/>
      <c r="D939" s="214"/>
      <c r="E939" s="214"/>
      <c r="F939" s="214"/>
      <c r="G939" s="214"/>
      <c r="H939" s="214"/>
      <c r="I939" s="214"/>
      <c r="J939" s="214"/>
      <c r="K939" s="214"/>
      <c r="L939" s="214"/>
      <c r="M939" s="214"/>
      <c r="R939" s="215" t="s">
        <v>1323</v>
      </c>
      <c r="S939" s="215"/>
      <c r="T939" s="215"/>
      <c r="U939" s="215"/>
      <c r="V939" s="215"/>
      <c r="W939" s="215"/>
      <c r="X939" s="215"/>
      <c r="Y939" s="215"/>
      <c r="Z939" s="215"/>
      <c r="AA939" s="215"/>
      <c r="AB939" s="215"/>
      <c r="AC939" s="215"/>
      <c r="AD939" s="215"/>
    </row>
    <row r="940" spans="1:30" ht="25.5" customHeight="1">
      <c r="C940" s="203" t="s">
        <v>310</v>
      </c>
      <c r="D940" s="203"/>
      <c r="E940" s="203"/>
      <c r="F940" s="203"/>
      <c r="G940" s="203"/>
      <c r="H940" s="203"/>
      <c r="I940" s="203"/>
      <c r="J940" s="203"/>
      <c r="K940" s="203"/>
      <c r="L940" s="203"/>
      <c r="M940" s="203"/>
      <c r="N940" s="203"/>
      <c r="O940" s="203"/>
      <c r="P940" s="203"/>
      <c r="Q940" s="203"/>
      <c r="R940" s="203"/>
      <c r="S940" s="203"/>
      <c r="T940" s="203"/>
      <c r="U940" s="203"/>
      <c r="V940" s="203"/>
      <c r="W940" s="203"/>
      <c r="X940" s="203"/>
      <c r="Y940" s="203"/>
      <c r="Z940" s="203"/>
      <c r="AA940" s="203"/>
      <c r="AB940" s="203"/>
      <c r="AC940" s="203"/>
    </row>
    <row r="941" spans="1:30" ht="7.5" customHeight="1"/>
    <row r="942" spans="1:30" ht="18.75" customHeight="1">
      <c r="I942" s="204" t="s">
        <v>311</v>
      </c>
      <c r="J942" s="204"/>
      <c r="K942" s="204"/>
      <c r="L942" s="204"/>
      <c r="M942" s="204"/>
      <c r="N942" s="204"/>
      <c r="O942" s="204"/>
      <c r="P942" s="204"/>
      <c r="S942" s="205" t="s">
        <v>312</v>
      </c>
      <c r="T942" s="205"/>
      <c r="U942" s="205"/>
      <c r="V942" s="205"/>
      <c r="W942" s="205"/>
      <c r="X942" s="205"/>
      <c r="Y942" s="205"/>
    </row>
    <row r="943" spans="1:30" ht="6.75" customHeight="1"/>
    <row r="944" spans="1:30" ht="14.25" customHeight="1">
      <c r="A944" s="206" t="s">
        <v>1288</v>
      </c>
      <c r="B944" s="206"/>
      <c r="C944" s="206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</row>
    <row r="945" spans="2:30">
      <c r="B945" s="207" t="s">
        <v>314</v>
      </c>
      <c r="C945" s="207"/>
      <c r="D945" s="207"/>
      <c r="F945" s="207" t="s">
        <v>315</v>
      </c>
      <c r="G945" s="207"/>
      <c r="H945" s="207"/>
      <c r="I945" s="207"/>
      <c r="J945" s="207" t="s">
        <v>316</v>
      </c>
      <c r="K945" s="207"/>
      <c r="L945" s="207"/>
      <c r="N945" s="207" t="s">
        <v>317</v>
      </c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  <c r="AC945" s="208" t="s">
        <v>318</v>
      </c>
      <c r="AD945" s="208"/>
    </row>
    <row r="946" spans="2:30">
      <c r="B946" s="209" t="s">
        <v>1324</v>
      </c>
      <c r="C946" s="209"/>
      <c r="D946" s="209"/>
      <c r="F946" s="209" t="s">
        <v>97</v>
      </c>
      <c r="G946" s="209"/>
      <c r="H946" s="209"/>
      <c r="I946" s="209"/>
      <c r="J946" s="209" t="s">
        <v>1325</v>
      </c>
      <c r="K946" s="209"/>
      <c r="L946" s="209"/>
      <c r="N946" s="209" t="s">
        <v>1326</v>
      </c>
      <c r="O946" s="209"/>
      <c r="P946" s="209"/>
      <c r="Q946" s="209"/>
      <c r="R946" s="209"/>
      <c r="S946" s="209"/>
      <c r="T946" s="209"/>
      <c r="U946" s="209"/>
      <c r="V946" s="209"/>
      <c r="W946" s="209"/>
      <c r="X946" s="209"/>
      <c r="Y946" s="209"/>
      <c r="Z946" s="209"/>
      <c r="AA946" s="209"/>
      <c r="AC946" s="210">
        <v>961.71</v>
      </c>
      <c r="AD946" s="210"/>
    </row>
    <row r="947" spans="2:30">
      <c r="C947" s="211" t="s">
        <v>2</v>
      </c>
      <c r="G947" s="211" t="s">
        <v>2</v>
      </c>
      <c r="K947" s="211" t="s">
        <v>2</v>
      </c>
      <c r="O947" s="212" t="s">
        <v>1327</v>
      </c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  <c r="AA947" s="212"/>
      <c r="AB947" s="212"/>
      <c r="AC947" s="213">
        <v>137.49</v>
      </c>
      <c r="AD947" s="213"/>
    </row>
    <row r="948" spans="2:30">
      <c r="C948" s="211" t="s">
        <v>2</v>
      </c>
      <c r="G948" s="211" t="s">
        <v>2</v>
      </c>
      <c r="K948" s="211" t="s">
        <v>2</v>
      </c>
      <c r="O948" s="212" t="s">
        <v>1327</v>
      </c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  <c r="AA948" s="212"/>
      <c r="AB948" s="212"/>
      <c r="AC948" s="213">
        <v>112.58</v>
      </c>
      <c r="AD948" s="213"/>
    </row>
    <row r="949" spans="2:30">
      <c r="C949" s="211" t="s">
        <v>2</v>
      </c>
      <c r="G949" s="211" t="s">
        <v>2</v>
      </c>
      <c r="K949" s="211" t="s">
        <v>2</v>
      </c>
      <c r="O949" s="212" t="s">
        <v>1328</v>
      </c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  <c r="AA949" s="212"/>
      <c r="AB949" s="212"/>
      <c r="AC949" s="213">
        <v>84.44</v>
      </c>
      <c r="AD949" s="213"/>
    </row>
    <row r="950" spans="2:30">
      <c r="C950" s="211" t="s">
        <v>2</v>
      </c>
      <c r="G950" s="211" t="s">
        <v>2</v>
      </c>
      <c r="K950" s="211" t="s">
        <v>2</v>
      </c>
      <c r="O950" s="212" t="s">
        <v>1327</v>
      </c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  <c r="AA950" s="212"/>
      <c r="AB950" s="212"/>
      <c r="AC950" s="213">
        <v>92.44</v>
      </c>
      <c r="AD950" s="213"/>
    </row>
    <row r="951" spans="2:30">
      <c r="C951" s="211" t="s">
        <v>2</v>
      </c>
      <c r="G951" s="211" t="s">
        <v>2</v>
      </c>
      <c r="K951" s="211" t="s">
        <v>2</v>
      </c>
      <c r="O951" s="212" t="s">
        <v>1328</v>
      </c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  <c r="AA951" s="212"/>
      <c r="AB951" s="212"/>
      <c r="AC951" s="213">
        <v>253.31</v>
      </c>
      <c r="AD951" s="213"/>
    </row>
    <row r="952" spans="2:30">
      <c r="C952" s="211" t="s">
        <v>2</v>
      </c>
      <c r="G952" s="211" t="s">
        <v>2</v>
      </c>
      <c r="K952" s="211" t="s">
        <v>2</v>
      </c>
      <c r="O952" s="212" t="s">
        <v>1329</v>
      </c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  <c r="AA952" s="212"/>
      <c r="AB952" s="212"/>
      <c r="AC952" s="213">
        <v>168.87</v>
      </c>
      <c r="AD952" s="213"/>
    </row>
    <row r="953" spans="2:30">
      <c r="C953" s="211" t="s">
        <v>2</v>
      </c>
      <c r="G953" s="211" t="s">
        <v>2</v>
      </c>
      <c r="K953" s="211" t="s">
        <v>2</v>
      </c>
      <c r="O953" s="212" t="s">
        <v>1328</v>
      </c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  <c r="AA953" s="212"/>
      <c r="AB953" s="212"/>
      <c r="AC953" s="213">
        <v>112.58</v>
      </c>
      <c r="AD953" s="213"/>
    </row>
    <row r="954" spans="2:30">
      <c r="B954" s="209" t="s">
        <v>475</v>
      </c>
      <c r="C954" s="209"/>
      <c r="D954" s="209"/>
      <c r="F954" s="209" t="s">
        <v>451</v>
      </c>
      <c r="G954" s="209"/>
      <c r="H954" s="209"/>
      <c r="I954" s="209"/>
      <c r="J954" s="209" t="s">
        <v>324</v>
      </c>
      <c r="K954" s="209"/>
      <c r="L954" s="209"/>
      <c r="N954" s="209" t="s">
        <v>325</v>
      </c>
      <c r="O954" s="209"/>
      <c r="P954" s="209"/>
      <c r="Q954" s="209"/>
      <c r="R954" s="209"/>
      <c r="S954" s="209"/>
      <c r="T954" s="209"/>
      <c r="U954" s="209"/>
      <c r="V954" s="209"/>
      <c r="W954" s="209"/>
      <c r="X954" s="209"/>
      <c r="Y954" s="209"/>
      <c r="Z954" s="209"/>
      <c r="AA954" s="209"/>
      <c r="AC954" s="210">
        <v>685.48</v>
      </c>
      <c r="AD954" s="210"/>
    </row>
    <row r="955" spans="2:30">
      <c r="C955" s="211" t="s">
        <v>2</v>
      </c>
      <c r="G955" s="211" t="s">
        <v>2</v>
      </c>
      <c r="K955" s="211" t="s">
        <v>2</v>
      </c>
      <c r="O955" s="212" t="s">
        <v>477</v>
      </c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  <c r="AA955" s="212"/>
      <c r="AB955" s="212"/>
      <c r="AC955" s="213">
        <v>129.09</v>
      </c>
      <c r="AD955" s="213"/>
    </row>
    <row r="956" spans="2:30">
      <c r="C956" s="211" t="s">
        <v>2</v>
      </c>
      <c r="G956" s="211" t="s">
        <v>2</v>
      </c>
      <c r="K956" s="211" t="s">
        <v>2</v>
      </c>
      <c r="O956" s="212" t="s">
        <v>477</v>
      </c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  <c r="AA956" s="212"/>
      <c r="AB956" s="212"/>
      <c r="AC956" s="213">
        <v>210.13</v>
      </c>
      <c r="AD956" s="213"/>
    </row>
    <row r="957" spans="2:30">
      <c r="C957" s="211" t="s">
        <v>2</v>
      </c>
      <c r="G957" s="211" t="s">
        <v>2</v>
      </c>
      <c r="K957" s="211" t="s">
        <v>2</v>
      </c>
      <c r="O957" s="212" t="s">
        <v>477</v>
      </c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  <c r="AA957" s="212"/>
      <c r="AB957" s="212"/>
      <c r="AC957" s="213">
        <v>156.74</v>
      </c>
      <c r="AD957" s="213"/>
    </row>
    <row r="958" spans="2:30">
      <c r="C958" s="211" t="s">
        <v>2</v>
      </c>
      <c r="G958" s="211" t="s">
        <v>2</v>
      </c>
      <c r="K958" s="211" t="s">
        <v>2</v>
      </c>
      <c r="O958" s="212" t="s">
        <v>476</v>
      </c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  <c r="AA958" s="212"/>
      <c r="AB958" s="212"/>
      <c r="AC958" s="213">
        <v>189.52</v>
      </c>
      <c r="AD958" s="213"/>
    </row>
    <row r="959" spans="2:30">
      <c r="B959" s="209" t="s">
        <v>1330</v>
      </c>
      <c r="C959" s="209"/>
      <c r="D959" s="209"/>
      <c r="F959" s="209" t="s">
        <v>451</v>
      </c>
      <c r="G959" s="209"/>
      <c r="H959" s="209"/>
      <c r="I959" s="209"/>
      <c r="J959" s="209" t="s">
        <v>1331</v>
      </c>
      <c r="K959" s="209"/>
      <c r="L959" s="209"/>
      <c r="N959" s="209" t="s">
        <v>1332</v>
      </c>
      <c r="O959" s="209"/>
      <c r="P959" s="209"/>
      <c r="Q959" s="209"/>
      <c r="R959" s="209"/>
      <c r="S959" s="209"/>
      <c r="T959" s="209"/>
      <c r="U959" s="209"/>
      <c r="V959" s="209"/>
      <c r="W959" s="209"/>
      <c r="X959" s="209"/>
      <c r="Y959" s="209"/>
      <c r="Z959" s="209"/>
      <c r="AA959" s="209"/>
      <c r="AC959" s="210">
        <v>188.74</v>
      </c>
      <c r="AD959" s="210"/>
    </row>
    <row r="960" spans="2:30">
      <c r="C960" s="211" t="s">
        <v>2</v>
      </c>
      <c r="G960" s="211" t="s">
        <v>2</v>
      </c>
      <c r="K960" s="211" t="s">
        <v>2</v>
      </c>
      <c r="O960" s="212" t="s">
        <v>1333</v>
      </c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  <c r="AA960" s="212"/>
      <c r="AB960" s="212"/>
    </row>
    <row r="961" spans="2:30">
      <c r="B961" s="209" t="s">
        <v>1334</v>
      </c>
      <c r="C961" s="209"/>
      <c r="D961" s="209"/>
      <c r="F961" s="209" t="s">
        <v>451</v>
      </c>
      <c r="G961" s="209"/>
      <c r="H961" s="209"/>
      <c r="I961" s="209"/>
      <c r="J961" s="209" t="s">
        <v>1335</v>
      </c>
      <c r="K961" s="209"/>
      <c r="L961" s="209"/>
      <c r="N961" s="209" t="s">
        <v>1336</v>
      </c>
      <c r="O961" s="209"/>
      <c r="P961" s="209"/>
      <c r="Q961" s="209"/>
      <c r="R961" s="209"/>
      <c r="S961" s="209"/>
      <c r="T961" s="209"/>
      <c r="U961" s="209"/>
      <c r="V961" s="209"/>
      <c r="W961" s="209"/>
      <c r="X961" s="209"/>
      <c r="Y961" s="209"/>
      <c r="Z961" s="209"/>
      <c r="AA961" s="209"/>
      <c r="AC961" s="210">
        <v>16493.54</v>
      </c>
      <c r="AD961" s="210"/>
    </row>
    <row r="962" spans="2:30">
      <c r="C962" s="211" t="s">
        <v>2</v>
      </c>
      <c r="G962" s="211" t="s">
        <v>2</v>
      </c>
      <c r="K962" s="211" t="s">
        <v>2</v>
      </c>
      <c r="O962" s="212" t="s">
        <v>1337</v>
      </c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  <c r="AA962" s="212"/>
      <c r="AB962" s="212"/>
      <c r="AC962" s="213">
        <v>1612.49</v>
      </c>
      <c r="AD962" s="213"/>
    </row>
    <row r="963" spans="2:30">
      <c r="C963" s="211" t="s">
        <v>2</v>
      </c>
      <c r="G963" s="211" t="s">
        <v>2</v>
      </c>
      <c r="K963" s="211" t="s">
        <v>2</v>
      </c>
      <c r="O963" s="212" t="s">
        <v>1337</v>
      </c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  <c r="AA963" s="212"/>
      <c r="AB963" s="212"/>
      <c r="AC963" s="213">
        <v>2008.31</v>
      </c>
      <c r="AD963" s="213"/>
    </row>
    <row r="964" spans="2:30">
      <c r="C964" s="211" t="s">
        <v>2</v>
      </c>
      <c r="G964" s="211" t="s">
        <v>2</v>
      </c>
      <c r="K964" s="211" t="s">
        <v>2</v>
      </c>
      <c r="O964" s="212" t="s">
        <v>1337</v>
      </c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  <c r="AA964" s="212"/>
      <c r="AB964" s="212"/>
      <c r="AC964" s="213">
        <v>1637.65</v>
      </c>
      <c r="AD964" s="213"/>
    </row>
    <row r="965" spans="2:30">
      <c r="C965" s="211" t="s">
        <v>2</v>
      </c>
      <c r="G965" s="211" t="s">
        <v>2</v>
      </c>
      <c r="K965" s="211" t="s">
        <v>2</v>
      </c>
      <c r="O965" s="212" t="s">
        <v>1337</v>
      </c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  <c r="AA965" s="212"/>
      <c r="AB965" s="212"/>
      <c r="AC965" s="213">
        <v>1625.61</v>
      </c>
      <c r="AD965" s="213"/>
    </row>
    <row r="966" spans="2:30">
      <c r="C966" s="211" t="s">
        <v>2</v>
      </c>
      <c r="G966" s="211" t="s">
        <v>2</v>
      </c>
      <c r="K966" s="211" t="s">
        <v>2</v>
      </c>
      <c r="O966" s="212" t="s">
        <v>1337</v>
      </c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  <c r="AA966" s="212"/>
      <c r="AB966" s="212"/>
      <c r="AC966" s="213">
        <v>2750.6</v>
      </c>
      <c r="AD966" s="213"/>
    </row>
    <row r="967" spans="2:30">
      <c r="C967" s="211" t="s">
        <v>2</v>
      </c>
      <c r="G967" s="211" t="s">
        <v>2</v>
      </c>
      <c r="K967" s="211" t="s">
        <v>2</v>
      </c>
      <c r="O967" s="212" t="s">
        <v>1337</v>
      </c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  <c r="AA967" s="212"/>
      <c r="AB967" s="212"/>
      <c r="AC967" s="213">
        <v>1250.2</v>
      </c>
      <c r="AD967" s="213"/>
    </row>
    <row r="968" spans="2:30">
      <c r="C968" s="211" t="s">
        <v>2</v>
      </c>
      <c r="G968" s="211" t="s">
        <v>2</v>
      </c>
      <c r="K968" s="211" t="s">
        <v>2</v>
      </c>
      <c r="O968" s="212" t="s">
        <v>1337</v>
      </c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  <c r="AA968" s="212"/>
      <c r="AB968" s="212"/>
      <c r="AC968" s="213">
        <v>1801.89</v>
      </c>
      <c r="AD968" s="213"/>
    </row>
    <row r="969" spans="2:30">
      <c r="C969" s="211" t="s">
        <v>2</v>
      </c>
      <c r="G969" s="211" t="s">
        <v>2</v>
      </c>
      <c r="K969" s="211" t="s">
        <v>2</v>
      </c>
      <c r="O969" s="212" t="s">
        <v>1337</v>
      </c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  <c r="AA969" s="212"/>
      <c r="AB969" s="212"/>
      <c r="AC969" s="213">
        <v>2732.59</v>
      </c>
      <c r="AD969" s="213"/>
    </row>
    <row r="970" spans="2:30">
      <c r="C970" s="211" t="s">
        <v>2</v>
      </c>
      <c r="G970" s="211" t="s">
        <v>2</v>
      </c>
      <c r="K970" s="211" t="s">
        <v>2</v>
      </c>
      <c r="O970" s="212" t="s">
        <v>1337</v>
      </c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  <c r="AA970" s="212"/>
      <c r="AB970" s="212"/>
      <c r="AC970" s="213">
        <v>1074.2</v>
      </c>
      <c r="AD970" s="213"/>
    </row>
    <row r="971" spans="2:30">
      <c r="B971" s="209" t="s">
        <v>1338</v>
      </c>
      <c r="C971" s="209"/>
      <c r="D971" s="209"/>
      <c r="F971" s="209" t="s">
        <v>451</v>
      </c>
      <c r="G971" s="209"/>
      <c r="H971" s="209"/>
      <c r="I971" s="209"/>
      <c r="J971" s="209" t="s">
        <v>426</v>
      </c>
      <c r="K971" s="209"/>
      <c r="L971" s="209"/>
      <c r="N971" s="209" t="s">
        <v>98</v>
      </c>
      <c r="O971" s="209"/>
      <c r="P971" s="209"/>
      <c r="Q971" s="209"/>
      <c r="R971" s="209"/>
      <c r="S971" s="209"/>
      <c r="T971" s="209"/>
      <c r="U971" s="209"/>
      <c r="V971" s="209"/>
      <c r="W971" s="209"/>
      <c r="X971" s="209"/>
      <c r="Y971" s="209"/>
      <c r="Z971" s="209"/>
      <c r="AA971" s="209"/>
      <c r="AC971" s="210">
        <v>1364.18</v>
      </c>
      <c r="AD971" s="210"/>
    </row>
    <row r="972" spans="2:30">
      <c r="C972" s="211" t="s">
        <v>2</v>
      </c>
      <c r="G972" s="211" t="s">
        <v>2</v>
      </c>
      <c r="K972" s="211" t="s">
        <v>2</v>
      </c>
      <c r="O972" s="212" t="s">
        <v>1339</v>
      </c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  <c r="AA972" s="212"/>
      <c r="AB972" s="212"/>
    </row>
    <row r="973" spans="2:30">
      <c r="B973" s="209" t="s">
        <v>1340</v>
      </c>
      <c r="C973" s="209"/>
      <c r="D973" s="209"/>
      <c r="F973" s="209" t="s">
        <v>451</v>
      </c>
      <c r="G973" s="209"/>
      <c r="H973" s="209"/>
      <c r="I973" s="209"/>
      <c r="J973" s="209" t="s">
        <v>1341</v>
      </c>
      <c r="K973" s="209"/>
      <c r="L973" s="209"/>
      <c r="N973" s="209" t="s">
        <v>1342</v>
      </c>
      <c r="O973" s="209"/>
      <c r="P973" s="209"/>
      <c r="Q973" s="209"/>
      <c r="R973" s="209"/>
      <c r="S973" s="209"/>
      <c r="T973" s="209"/>
      <c r="U973" s="209"/>
      <c r="V973" s="209"/>
      <c r="W973" s="209"/>
      <c r="X973" s="209"/>
      <c r="Y973" s="209"/>
      <c r="Z973" s="209"/>
      <c r="AA973" s="209"/>
      <c r="AC973" s="210">
        <v>1924</v>
      </c>
      <c r="AD973" s="210"/>
    </row>
    <row r="974" spans="2:30">
      <c r="C974" s="211" t="s">
        <v>2</v>
      </c>
      <c r="G974" s="211" t="s">
        <v>2</v>
      </c>
      <c r="K974" s="211" t="s">
        <v>2</v>
      </c>
      <c r="O974" s="212" t="s">
        <v>1343</v>
      </c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  <c r="AA974" s="212"/>
      <c r="AB974" s="212"/>
      <c r="AC974" s="213">
        <v>296</v>
      </c>
      <c r="AD974" s="213"/>
    </row>
    <row r="975" spans="2:30">
      <c r="C975" s="211" t="s">
        <v>2</v>
      </c>
      <c r="G975" s="211" t="s">
        <v>2</v>
      </c>
      <c r="K975" s="211" t="s">
        <v>2</v>
      </c>
      <c r="O975" s="212" t="s">
        <v>1343</v>
      </c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  <c r="AA975" s="212"/>
      <c r="AB975" s="212"/>
      <c r="AC975" s="213">
        <v>148</v>
      </c>
      <c r="AD975" s="213"/>
    </row>
    <row r="976" spans="2:30">
      <c r="C976" s="211" t="s">
        <v>2</v>
      </c>
      <c r="G976" s="211" t="s">
        <v>2</v>
      </c>
      <c r="K976" s="211" t="s">
        <v>2</v>
      </c>
      <c r="O976" s="212" t="s">
        <v>1343</v>
      </c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  <c r="AA976" s="212"/>
      <c r="AB976" s="212"/>
      <c r="AC976" s="213">
        <v>148</v>
      </c>
      <c r="AD976" s="213"/>
    </row>
    <row r="977" spans="2:30">
      <c r="C977" s="211" t="s">
        <v>2</v>
      </c>
      <c r="G977" s="211" t="s">
        <v>2</v>
      </c>
      <c r="K977" s="211" t="s">
        <v>2</v>
      </c>
      <c r="O977" s="212" t="s">
        <v>1343</v>
      </c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  <c r="AA977" s="212"/>
      <c r="AB977" s="212"/>
      <c r="AC977" s="213">
        <v>296</v>
      </c>
      <c r="AD977" s="213"/>
    </row>
    <row r="978" spans="2:30">
      <c r="C978" s="211" t="s">
        <v>2</v>
      </c>
      <c r="G978" s="211" t="s">
        <v>2</v>
      </c>
      <c r="K978" s="211" t="s">
        <v>2</v>
      </c>
      <c r="O978" s="212" t="s">
        <v>1343</v>
      </c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  <c r="AA978" s="212"/>
      <c r="AB978" s="212"/>
      <c r="AC978" s="213">
        <v>296</v>
      </c>
      <c r="AD978" s="213"/>
    </row>
    <row r="979" spans="2:30">
      <c r="C979" s="211" t="s">
        <v>2</v>
      </c>
      <c r="G979" s="211" t="s">
        <v>2</v>
      </c>
      <c r="K979" s="211" t="s">
        <v>2</v>
      </c>
      <c r="O979" s="212" t="s">
        <v>1343</v>
      </c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  <c r="AA979" s="212"/>
      <c r="AB979" s="212"/>
      <c r="AC979" s="213">
        <v>296</v>
      </c>
      <c r="AD979" s="213"/>
    </row>
    <row r="980" spans="2:30">
      <c r="C980" s="211" t="s">
        <v>2</v>
      </c>
      <c r="G980" s="211" t="s">
        <v>2</v>
      </c>
      <c r="K980" s="211" t="s">
        <v>2</v>
      </c>
      <c r="O980" s="212" t="s">
        <v>1343</v>
      </c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  <c r="AA980" s="212"/>
      <c r="AB980" s="212"/>
      <c r="AC980" s="213">
        <v>148</v>
      </c>
      <c r="AD980" s="213"/>
    </row>
    <row r="981" spans="2:30">
      <c r="C981" s="211" t="s">
        <v>2</v>
      </c>
      <c r="G981" s="211" t="s">
        <v>2</v>
      </c>
      <c r="K981" s="211" t="s">
        <v>2</v>
      </c>
      <c r="O981" s="212" t="s">
        <v>1343</v>
      </c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  <c r="AA981" s="212"/>
      <c r="AB981" s="212"/>
      <c r="AC981" s="213">
        <v>296</v>
      </c>
      <c r="AD981" s="213"/>
    </row>
    <row r="982" spans="2:30">
      <c r="B982" s="209" t="s">
        <v>1344</v>
      </c>
      <c r="C982" s="209"/>
      <c r="D982" s="209"/>
      <c r="F982" s="209" t="s">
        <v>107</v>
      </c>
      <c r="G982" s="209"/>
      <c r="H982" s="209"/>
      <c r="I982" s="209"/>
      <c r="J982" s="209" t="s">
        <v>1290</v>
      </c>
      <c r="K982" s="209"/>
      <c r="L982" s="209"/>
      <c r="N982" s="209" t="s">
        <v>1291</v>
      </c>
      <c r="O982" s="209"/>
      <c r="P982" s="209"/>
      <c r="Q982" s="209"/>
      <c r="R982" s="209"/>
      <c r="S982" s="209"/>
      <c r="T982" s="209"/>
      <c r="U982" s="209"/>
      <c r="V982" s="209"/>
      <c r="W982" s="209"/>
      <c r="X982" s="209"/>
      <c r="Y982" s="209"/>
      <c r="Z982" s="209"/>
      <c r="AA982" s="209"/>
      <c r="AC982" s="210">
        <v>55.85</v>
      </c>
      <c r="AD982" s="210"/>
    </row>
    <row r="983" spans="2:30">
      <c r="C983" s="211" t="s">
        <v>2</v>
      </c>
      <c r="G983" s="211" t="s">
        <v>2</v>
      </c>
      <c r="K983" s="211" t="s">
        <v>2</v>
      </c>
      <c r="O983" s="212" t="s">
        <v>1345</v>
      </c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  <c r="AA983" s="212"/>
      <c r="AB983" s="212"/>
    </row>
    <row r="984" spans="2:30">
      <c r="B984" s="209" t="s">
        <v>601</v>
      </c>
      <c r="C984" s="209"/>
      <c r="D984" s="209"/>
      <c r="F984" s="209" t="s">
        <v>107</v>
      </c>
      <c r="G984" s="209"/>
      <c r="H984" s="209"/>
      <c r="I984" s="209"/>
      <c r="J984" s="209" t="s">
        <v>342</v>
      </c>
      <c r="K984" s="209"/>
      <c r="L984" s="209"/>
      <c r="N984" s="209" t="s">
        <v>343</v>
      </c>
      <c r="O984" s="209"/>
      <c r="P984" s="209"/>
      <c r="Q984" s="209"/>
      <c r="R984" s="209"/>
      <c r="S984" s="209"/>
      <c r="T984" s="209"/>
      <c r="U984" s="209"/>
      <c r="V984" s="209"/>
      <c r="W984" s="209"/>
      <c r="X984" s="209"/>
      <c r="Y984" s="209"/>
      <c r="Z984" s="209"/>
      <c r="AA984" s="209"/>
      <c r="AC984" s="210">
        <v>311.45</v>
      </c>
      <c r="AD984" s="210"/>
    </row>
    <row r="985" spans="2:30">
      <c r="C985" s="211" t="s">
        <v>2</v>
      </c>
      <c r="G985" s="211" t="s">
        <v>2</v>
      </c>
      <c r="K985" s="211" t="s">
        <v>2</v>
      </c>
      <c r="O985" s="212" t="s">
        <v>1346</v>
      </c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  <c r="AA985" s="212"/>
      <c r="AB985" s="212"/>
    </row>
    <row r="986" spans="2:30">
      <c r="B986" s="209" t="s">
        <v>1347</v>
      </c>
      <c r="C986" s="209"/>
      <c r="D986" s="209"/>
      <c r="F986" s="209" t="s">
        <v>107</v>
      </c>
      <c r="G986" s="209"/>
      <c r="H986" s="209"/>
      <c r="I986" s="209"/>
      <c r="J986" s="209" t="s">
        <v>1348</v>
      </c>
      <c r="K986" s="209"/>
      <c r="L986" s="209"/>
      <c r="N986" s="209" t="s">
        <v>1349</v>
      </c>
      <c r="O986" s="209"/>
      <c r="P986" s="209"/>
      <c r="Q986" s="209"/>
      <c r="R986" s="209"/>
      <c r="S986" s="209"/>
      <c r="T986" s="209"/>
      <c r="U986" s="209"/>
      <c r="V986" s="209"/>
      <c r="W986" s="209"/>
      <c r="X986" s="209"/>
      <c r="Y986" s="209"/>
      <c r="Z986" s="209"/>
      <c r="AA986" s="209"/>
      <c r="AC986" s="210">
        <v>222.04</v>
      </c>
      <c r="AD986" s="210"/>
    </row>
    <row r="987" spans="2:30">
      <c r="C987" s="211" t="s">
        <v>2</v>
      </c>
      <c r="G987" s="211" t="s">
        <v>2</v>
      </c>
      <c r="K987" s="211" t="s">
        <v>2</v>
      </c>
      <c r="O987" s="212" t="s">
        <v>1350</v>
      </c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  <c r="AA987" s="212"/>
      <c r="AB987" s="212"/>
    </row>
    <row r="988" spans="2:30">
      <c r="B988" s="209" t="s">
        <v>1351</v>
      </c>
      <c r="C988" s="209"/>
      <c r="D988" s="209"/>
      <c r="F988" s="209" t="s">
        <v>107</v>
      </c>
      <c r="G988" s="209"/>
      <c r="H988" s="209"/>
      <c r="I988" s="209"/>
      <c r="J988" s="209" t="s">
        <v>512</v>
      </c>
      <c r="K988" s="209"/>
      <c r="L988" s="209"/>
      <c r="N988" s="209" t="s">
        <v>513</v>
      </c>
      <c r="O988" s="209"/>
      <c r="P988" s="209"/>
      <c r="Q988" s="209"/>
      <c r="R988" s="209"/>
      <c r="S988" s="209"/>
      <c r="T988" s="209"/>
      <c r="U988" s="209"/>
      <c r="V988" s="209"/>
      <c r="W988" s="209"/>
      <c r="X988" s="209"/>
      <c r="Y988" s="209"/>
      <c r="Z988" s="209"/>
      <c r="AA988" s="209"/>
      <c r="AC988" s="210">
        <v>50</v>
      </c>
      <c r="AD988" s="210"/>
    </row>
    <row r="989" spans="2:30">
      <c r="C989" s="211" t="s">
        <v>2</v>
      </c>
      <c r="G989" s="211" t="s">
        <v>2</v>
      </c>
      <c r="K989" s="211" t="s">
        <v>2</v>
      </c>
      <c r="O989" s="212" t="s">
        <v>1352</v>
      </c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  <c r="AA989" s="212"/>
      <c r="AB989" s="212"/>
    </row>
    <row r="990" spans="2:30">
      <c r="B990" s="209" t="s">
        <v>1353</v>
      </c>
      <c r="C990" s="209"/>
      <c r="D990" s="209"/>
      <c r="F990" s="209" t="s">
        <v>107</v>
      </c>
      <c r="G990" s="209"/>
      <c r="H990" s="209"/>
      <c r="I990" s="209"/>
      <c r="J990" s="209" t="s">
        <v>1354</v>
      </c>
      <c r="K990" s="209"/>
      <c r="L990" s="209"/>
      <c r="N990" s="209" t="s">
        <v>1355</v>
      </c>
      <c r="O990" s="209"/>
      <c r="P990" s="209"/>
      <c r="Q990" s="209"/>
      <c r="R990" s="209"/>
      <c r="S990" s="209"/>
      <c r="T990" s="209"/>
      <c r="U990" s="209"/>
      <c r="V990" s="209"/>
      <c r="W990" s="209"/>
      <c r="X990" s="209"/>
      <c r="Y990" s="209"/>
      <c r="Z990" s="209"/>
      <c r="AA990" s="209"/>
      <c r="AC990" s="210">
        <v>9646.5</v>
      </c>
      <c r="AD990" s="210"/>
    </row>
    <row r="991" spans="2:30">
      <c r="C991" s="211" t="s">
        <v>2</v>
      </c>
      <c r="G991" s="211" t="s">
        <v>2</v>
      </c>
      <c r="K991" s="211" t="s">
        <v>2</v>
      </c>
      <c r="O991" s="212" t="s">
        <v>1356</v>
      </c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  <c r="AA991" s="212"/>
      <c r="AB991" s="212"/>
      <c r="AC991" s="213">
        <v>3765</v>
      </c>
      <c r="AD991" s="213"/>
    </row>
    <row r="992" spans="2:30">
      <c r="C992" s="211" t="s">
        <v>2</v>
      </c>
      <c r="G992" s="211" t="s">
        <v>2</v>
      </c>
      <c r="K992" s="211" t="s">
        <v>2</v>
      </c>
      <c r="O992" s="212" t="s">
        <v>1357</v>
      </c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  <c r="AA992" s="212"/>
      <c r="AB992" s="212"/>
      <c r="AC992" s="213">
        <v>5881.5</v>
      </c>
      <c r="AD992" s="213"/>
    </row>
    <row r="993" spans="1:30">
      <c r="B993" s="209" t="s">
        <v>1358</v>
      </c>
      <c r="C993" s="209"/>
      <c r="D993" s="209"/>
      <c r="F993" s="209" t="s">
        <v>107</v>
      </c>
      <c r="G993" s="209"/>
      <c r="H993" s="209"/>
      <c r="I993" s="209"/>
      <c r="J993" s="209" t="s">
        <v>1359</v>
      </c>
      <c r="K993" s="209"/>
      <c r="L993" s="209"/>
      <c r="N993" s="209" t="s">
        <v>1360</v>
      </c>
      <c r="O993" s="209"/>
      <c r="P993" s="209"/>
      <c r="Q993" s="209"/>
      <c r="R993" s="209"/>
      <c r="S993" s="209"/>
      <c r="T993" s="209"/>
      <c r="U993" s="209"/>
      <c r="V993" s="209"/>
      <c r="W993" s="209"/>
      <c r="X993" s="209"/>
      <c r="Y993" s="209"/>
      <c r="Z993" s="209"/>
      <c r="AA993" s="209"/>
      <c r="AC993" s="210">
        <v>25818.240000000002</v>
      </c>
      <c r="AD993" s="210"/>
    </row>
    <row r="994" spans="1:30">
      <c r="C994" s="211" t="s">
        <v>2</v>
      </c>
      <c r="G994" s="211" t="s">
        <v>2</v>
      </c>
      <c r="K994" s="211" t="s">
        <v>2</v>
      </c>
      <c r="O994" s="212" t="s">
        <v>1356</v>
      </c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  <c r="AA994" s="212"/>
      <c r="AB994" s="212"/>
      <c r="AC994" s="213">
        <v>3903.3</v>
      </c>
      <c r="AD994" s="213"/>
    </row>
    <row r="995" spans="1:30">
      <c r="C995" s="211" t="s">
        <v>2</v>
      </c>
      <c r="G995" s="211" t="s">
        <v>2</v>
      </c>
      <c r="K995" s="211" t="s">
        <v>2</v>
      </c>
      <c r="O995" s="212" t="s">
        <v>1357</v>
      </c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  <c r="AA995" s="212"/>
      <c r="AB995" s="212"/>
      <c r="AC995" s="213">
        <v>10167.94</v>
      </c>
      <c r="AD995" s="213"/>
    </row>
    <row r="996" spans="1:30">
      <c r="C996" s="211" t="s">
        <v>2</v>
      </c>
      <c r="G996" s="211" t="s">
        <v>2</v>
      </c>
      <c r="K996" s="211" t="s">
        <v>2</v>
      </c>
      <c r="O996" s="212" t="s">
        <v>1361</v>
      </c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  <c r="AA996" s="212"/>
      <c r="AB996" s="212"/>
      <c r="AC996" s="213">
        <v>11747</v>
      </c>
      <c r="AD996" s="213"/>
    </row>
    <row r="997" spans="1:30" ht="33.75" customHeight="1"/>
    <row r="998" spans="1:30" ht="12" customHeight="1"/>
    <row r="999" spans="1:30" ht="13.5" customHeight="1">
      <c r="A999" s="214" t="s">
        <v>412</v>
      </c>
      <c r="B999" s="214"/>
      <c r="C999" s="214"/>
      <c r="D999" s="214"/>
      <c r="E999" s="214"/>
      <c r="F999" s="214"/>
      <c r="G999" s="214"/>
      <c r="H999" s="214"/>
      <c r="I999" s="214"/>
      <c r="J999" s="214"/>
      <c r="K999" s="214"/>
      <c r="L999" s="214"/>
      <c r="M999" s="214"/>
      <c r="R999" s="215" t="s">
        <v>1362</v>
      </c>
      <c r="S999" s="215"/>
      <c r="T999" s="215"/>
      <c r="U999" s="215"/>
      <c r="V999" s="215"/>
      <c r="W999" s="215"/>
      <c r="X999" s="215"/>
      <c r="Y999" s="215"/>
      <c r="Z999" s="215"/>
      <c r="AA999" s="215"/>
      <c r="AB999" s="215"/>
      <c r="AC999" s="215"/>
      <c r="AD999" s="215"/>
    </row>
    <row r="1000" spans="1:30" ht="25.5" customHeight="1">
      <c r="C1000" s="203" t="s">
        <v>310</v>
      </c>
      <c r="D1000" s="203"/>
      <c r="E1000" s="203"/>
      <c r="F1000" s="203"/>
      <c r="G1000" s="203"/>
      <c r="H1000" s="203"/>
      <c r="I1000" s="203"/>
      <c r="J1000" s="203"/>
      <c r="K1000" s="203"/>
      <c r="L1000" s="203"/>
      <c r="M1000" s="203"/>
      <c r="N1000" s="203"/>
      <c r="O1000" s="203"/>
      <c r="P1000" s="203"/>
      <c r="Q1000" s="203"/>
      <c r="R1000" s="203"/>
      <c r="S1000" s="203"/>
      <c r="T1000" s="203"/>
      <c r="U1000" s="203"/>
      <c r="V1000" s="203"/>
      <c r="W1000" s="203"/>
      <c r="X1000" s="203"/>
      <c r="Y1000" s="203"/>
      <c r="Z1000" s="203"/>
      <c r="AA1000" s="203"/>
      <c r="AB1000" s="203"/>
      <c r="AC1000" s="203"/>
    </row>
    <row r="1001" spans="1:30" ht="7.5" customHeight="1"/>
    <row r="1002" spans="1:30" ht="18.75" customHeight="1">
      <c r="I1002" s="204" t="s">
        <v>311</v>
      </c>
      <c r="J1002" s="204"/>
      <c r="K1002" s="204"/>
      <c r="L1002" s="204"/>
      <c r="M1002" s="204"/>
      <c r="N1002" s="204"/>
      <c r="O1002" s="204"/>
      <c r="P1002" s="204"/>
      <c r="S1002" s="205" t="s">
        <v>312</v>
      </c>
      <c r="T1002" s="205"/>
      <c r="U1002" s="205"/>
      <c r="V1002" s="205"/>
      <c r="W1002" s="205"/>
      <c r="X1002" s="205"/>
      <c r="Y1002" s="205"/>
    </row>
    <row r="1003" spans="1:30" ht="6.75" customHeight="1"/>
    <row r="1004" spans="1:30" ht="14.25" customHeight="1">
      <c r="A1004" s="206" t="s">
        <v>1288</v>
      </c>
      <c r="B1004" s="206"/>
      <c r="C1004" s="206"/>
      <c r="D1004" s="206"/>
      <c r="E1004" s="206"/>
      <c r="F1004" s="206"/>
      <c r="G1004" s="206"/>
      <c r="H1004" s="206"/>
      <c r="I1004" s="206"/>
      <c r="J1004" s="206"/>
      <c r="K1004" s="206"/>
      <c r="L1004" s="206"/>
      <c r="M1004" s="206"/>
      <c r="N1004" s="206"/>
      <c r="O1004" s="206"/>
    </row>
    <row r="1005" spans="1:30">
      <c r="B1005" s="207" t="s">
        <v>314</v>
      </c>
      <c r="C1005" s="207"/>
      <c r="D1005" s="207"/>
      <c r="F1005" s="207" t="s">
        <v>315</v>
      </c>
      <c r="G1005" s="207"/>
      <c r="H1005" s="207"/>
      <c r="I1005" s="207"/>
      <c r="J1005" s="207" t="s">
        <v>316</v>
      </c>
      <c r="K1005" s="207"/>
      <c r="L1005" s="207"/>
      <c r="N1005" s="207" t="s">
        <v>317</v>
      </c>
      <c r="O1005" s="207"/>
      <c r="P1005" s="207"/>
      <c r="Q1005" s="207"/>
      <c r="R1005" s="207"/>
      <c r="S1005" s="207"/>
      <c r="T1005" s="207"/>
      <c r="U1005" s="207"/>
      <c r="V1005" s="207"/>
      <c r="W1005" s="207"/>
      <c r="X1005" s="207"/>
      <c r="Y1005" s="207"/>
      <c r="Z1005" s="207"/>
      <c r="AA1005" s="207"/>
      <c r="AC1005" s="208" t="s">
        <v>318</v>
      </c>
      <c r="AD1005" s="208"/>
    </row>
    <row r="1006" spans="1:30">
      <c r="B1006" s="209" t="s">
        <v>1363</v>
      </c>
      <c r="C1006" s="209"/>
      <c r="D1006" s="209"/>
      <c r="F1006" s="209" t="s">
        <v>107</v>
      </c>
      <c r="G1006" s="209"/>
      <c r="H1006" s="209"/>
      <c r="I1006" s="209"/>
      <c r="J1006" s="209" t="s">
        <v>786</v>
      </c>
      <c r="K1006" s="209"/>
      <c r="L1006" s="209"/>
      <c r="N1006" s="209" t="s">
        <v>787</v>
      </c>
      <c r="O1006" s="209"/>
      <c r="P1006" s="209"/>
      <c r="Q1006" s="209"/>
      <c r="R1006" s="209"/>
      <c r="S1006" s="209"/>
      <c r="T1006" s="209"/>
      <c r="U1006" s="209"/>
      <c r="V1006" s="209"/>
      <c r="W1006" s="209"/>
      <c r="X1006" s="209"/>
      <c r="Y1006" s="209"/>
      <c r="Z1006" s="209"/>
      <c r="AA1006" s="209"/>
      <c r="AC1006" s="210">
        <v>2952.49</v>
      </c>
      <c r="AD1006" s="210"/>
    </row>
    <row r="1007" spans="1:30">
      <c r="C1007" s="211" t="s">
        <v>2</v>
      </c>
      <c r="G1007" s="211" t="s">
        <v>2</v>
      </c>
      <c r="K1007" s="211" t="s">
        <v>2</v>
      </c>
      <c r="O1007" s="212" t="s">
        <v>1364</v>
      </c>
      <c r="P1007" s="212"/>
      <c r="Q1007" s="212"/>
      <c r="R1007" s="212"/>
      <c r="S1007" s="212"/>
      <c r="T1007" s="212"/>
      <c r="U1007" s="212"/>
      <c r="V1007" s="212"/>
      <c r="W1007" s="212"/>
      <c r="X1007" s="212"/>
      <c r="Y1007" s="212"/>
      <c r="Z1007" s="212"/>
      <c r="AA1007" s="212"/>
      <c r="AB1007" s="212"/>
      <c r="AC1007" s="213">
        <v>247</v>
      </c>
      <c r="AD1007" s="213"/>
    </row>
    <row r="1008" spans="1:30">
      <c r="C1008" s="211" t="s">
        <v>2</v>
      </c>
      <c r="G1008" s="211" t="s">
        <v>2</v>
      </c>
      <c r="K1008" s="211" t="s">
        <v>2</v>
      </c>
      <c r="O1008" s="212" t="s">
        <v>1365</v>
      </c>
      <c r="P1008" s="212"/>
      <c r="Q1008" s="212"/>
      <c r="R1008" s="212"/>
      <c r="S1008" s="212"/>
      <c r="T1008" s="212"/>
      <c r="U1008" s="212"/>
      <c r="V1008" s="212"/>
      <c r="W1008" s="212"/>
      <c r="X1008" s="212"/>
      <c r="Y1008" s="212"/>
      <c r="Z1008" s="212"/>
      <c r="AA1008" s="212"/>
      <c r="AB1008" s="212"/>
      <c r="AC1008" s="213">
        <v>264.86</v>
      </c>
      <c r="AD1008" s="213"/>
    </row>
    <row r="1009" spans="2:30">
      <c r="C1009" s="211" t="s">
        <v>2</v>
      </c>
      <c r="G1009" s="211" t="s">
        <v>2</v>
      </c>
      <c r="K1009" s="211" t="s">
        <v>2</v>
      </c>
      <c r="O1009" s="212" t="s">
        <v>1365</v>
      </c>
      <c r="P1009" s="212"/>
      <c r="Q1009" s="212"/>
      <c r="R1009" s="212"/>
      <c r="S1009" s="212"/>
      <c r="T1009" s="212"/>
      <c r="U1009" s="212"/>
      <c r="V1009" s="212"/>
      <c r="W1009" s="212"/>
      <c r="X1009" s="212"/>
      <c r="Y1009" s="212"/>
      <c r="Z1009" s="212"/>
      <c r="AA1009" s="212"/>
      <c r="AB1009" s="212"/>
      <c r="AC1009" s="213">
        <v>264.86</v>
      </c>
      <c r="AD1009" s="213"/>
    </row>
    <row r="1010" spans="2:30">
      <c r="C1010" s="211" t="s">
        <v>2</v>
      </c>
      <c r="G1010" s="211" t="s">
        <v>2</v>
      </c>
      <c r="K1010" s="211" t="s">
        <v>2</v>
      </c>
      <c r="O1010" s="212" t="s">
        <v>1365</v>
      </c>
      <c r="P1010" s="212"/>
      <c r="Q1010" s="212"/>
      <c r="R1010" s="212"/>
      <c r="S1010" s="212"/>
      <c r="T1010" s="212"/>
      <c r="U1010" s="212"/>
      <c r="V1010" s="212"/>
      <c r="W1010" s="212"/>
      <c r="X1010" s="212"/>
      <c r="Y1010" s="212"/>
      <c r="Z1010" s="212"/>
      <c r="AA1010" s="212"/>
      <c r="AB1010" s="212"/>
      <c r="AC1010" s="213">
        <v>247</v>
      </c>
      <c r="AD1010" s="213"/>
    </row>
    <row r="1011" spans="2:30">
      <c r="C1011" s="211" t="s">
        <v>2</v>
      </c>
      <c r="G1011" s="211" t="s">
        <v>2</v>
      </c>
      <c r="K1011" s="211" t="s">
        <v>2</v>
      </c>
      <c r="O1011" s="212" t="s">
        <v>1365</v>
      </c>
      <c r="P1011" s="212"/>
      <c r="Q1011" s="212"/>
      <c r="R1011" s="212"/>
      <c r="S1011" s="212"/>
      <c r="T1011" s="212"/>
      <c r="U1011" s="212"/>
      <c r="V1011" s="212"/>
      <c r="W1011" s="212"/>
      <c r="X1011" s="212"/>
      <c r="Y1011" s="212"/>
      <c r="Z1011" s="212"/>
      <c r="AA1011" s="212"/>
      <c r="AB1011" s="212"/>
      <c r="AC1011" s="213">
        <v>264.86</v>
      </c>
      <c r="AD1011" s="213"/>
    </row>
    <row r="1012" spans="2:30">
      <c r="C1012" s="211" t="s">
        <v>2</v>
      </c>
      <c r="G1012" s="211" t="s">
        <v>2</v>
      </c>
      <c r="K1012" s="211" t="s">
        <v>2</v>
      </c>
      <c r="O1012" s="212" t="s">
        <v>1365</v>
      </c>
      <c r="P1012" s="212"/>
      <c r="Q1012" s="212"/>
      <c r="R1012" s="212"/>
      <c r="S1012" s="212"/>
      <c r="T1012" s="212"/>
      <c r="U1012" s="212"/>
      <c r="V1012" s="212"/>
      <c r="W1012" s="212"/>
      <c r="X1012" s="212"/>
      <c r="Y1012" s="212"/>
      <c r="Z1012" s="212"/>
      <c r="AA1012" s="212"/>
      <c r="AB1012" s="212"/>
      <c r="AC1012" s="213">
        <v>247</v>
      </c>
      <c r="AD1012" s="213"/>
    </row>
    <row r="1013" spans="2:30">
      <c r="C1013" s="211" t="s">
        <v>2</v>
      </c>
      <c r="G1013" s="211" t="s">
        <v>2</v>
      </c>
      <c r="K1013" s="211" t="s">
        <v>2</v>
      </c>
      <c r="O1013" s="212" t="s">
        <v>1365</v>
      </c>
      <c r="P1013" s="212"/>
      <c r="Q1013" s="212"/>
      <c r="R1013" s="212"/>
      <c r="S1013" s="212"/>
      <c r="T1013" s="212"/>
      <c r="U1013" s="212"/>
      <c r="V1013" s="212"/>
      <c r="W1013" s="212"/>
      <c r="X1013" s="212"/>
      <c r="Y1013" s="212"/>
      <c r="Z1013" s="212"/>
      <c r="AA1013" s="212"/>
      <c r="AB1013" s="212"/>
      <c r="AC1013" s="213">
        <v>252.84</v>
      </c>
      <c r="AD1013" s="213"/>
    </row>
    <row r="1014" spans="2:30">
      <c r="C1014" s="211" t="s">
        <v>2</v>
      </c>
      <c r="G1014" s="211" t="s">
        <v>2</v>
      </c>
      <c r="K1014" s="211" t="s">
        <v>2</v>
      </c>
      <c r="O1014" s="212" t="s">
        <v>1365</v>
      </c>
      <c r="P1014" s="212"/>
      <c r="Q1014" s="212"/>
      <c r="R1014" s="212"/>
      <c r="S1014" s="212"/>
      <c r="T1014" s="212"/>
      <c r="U1014" s="212"/>
      <c r="V1014" s="212"/>
      <c r="W1014" s="212"/>
      <c r="X1014" s="212"/>
      <c r="Y1014" s="212"/>
      <c r="Z1014" s="212"/>
      <c r="AA1014" s="212"/>
      <c r="AB1014" s="212"/>
      <c r="AC1014" s="213">
        <v>264.86</v>
      </c>
      <c r="AD1014" s="213"/>
    </row>
    <row r="1015" spans="2:30">
      <c r="C1015" s="211" t="s">
        <v>2</v>
      </c>
      <c r="G1015" s="211" t="s">
        <v>2</v>
      </c>
      <c r="K1015" s="211" t="s">
        <v>2</v>
      </c>
      <c r="O1015" s="212" t="s">
        <v>1365</v>
      </c>
      <c r="P1015" s="212"/>
      <c r="Q1015" s="212"/>
      <c r="R1015" s="212"/>
      <c r="S1015" s="212"/>
      <c r="T1015" s="212"/>
      <c r="U1015" s="212"/>
      <c r="V1015" s="212"/>
      <c r="W1015" s="212"/>
      <c r="X1015" s="212"/>
      <c r="Y1015" s="212"/>
      <c r="Z1015" s="212"/>
      <c r="AA1015" s="212"/>
      <c r="AB1015" s="212"/>
      <c r="AC1015" s="213">
        <v>140.35</v>
      </c>
      <c r="AD1015" s="213"/>
    </row>
    <row r="1016" spans="2:30">
      <c r="C1016" s="211" t="s">
        <v>2</v>
      </c>
      <c r="G1016" s="211" t="s">
        <v>2</v>
      </c>
      <c r="K1016" s="211" t="s">
        <v>2</v>
      </c>
      <c r="O1016" s="212" t="s">
        <v>1365</v>
      </c>
      <c r="P1016" s="212"/>
      <c r="Q1016" s="212"/>
      <c r="R1016" s="212"/>
      <c r="S1016" s="212"/>
      <c r="T1016" s="212"/>
      <c r="U1016" s="212"/>
      <c r="V1016" s="212"/>
      <c r="W1016" s="212"/>
      <c r="X1016" s="212"/>
      <c r="Y1016" s="212"/>
      <c r="Z1016" s="212"/>
      <c r="AA1016" s="212"/>
      <c r="AB1016" s="212"/>
      <c r="AC1016" s="213">
        <v>264.86</v>
      </c>
      <c r="AD1016" s="213"/>
    </row>
    <row r="1017" spans="2:30">
      <c r="C1017" s="211" t="s">
        <v>2</v>
      </c>
      <c r="G1017" s="211" t="s">
        <v>2</v>
      </c>
      <c r="K1017" s="211" t="s">
        <v>2</v>
      </c>
      <c r="O1017" s="212" t="s">
        <v>1365</v>
      </c>
      <c r="P1017" s="212"/>
      <c r="Q1017" s="212"/>
      <c r="R1017" s="212"/>
      <c r="S1017" s="212"/>
      <c r="T1017" s="212"/>
      <c r="U1017" s="212"/>
      <c r="V1017" s="212"/>
      <c r="W1017" s="212"/>
      <c r="X1017" s="212"/>
      <c r="Y1017" s="212"/>
      <c r="Z1017" s="212"/>
      <c r="AA1017" s="212"/>
      <c r="AB1017" s="212"/>
      <c r="AC1017" s="213">
        <v>247</v>
      </c>
      <c r="AD1017" s="213"/>
    </row>
    <row r="1018" spans="2:30">
      <c r="C1018" s="211" t="s">
        <v>2</v>
      </c>
      <c r="G1018" s="211" t="s">
        <v>2</v>
      </c>
      <c r="K1018" s="211" t="s">
        <v>2</v>
      </c>
      <c r="O1018" s="212" t="s">
        <v>1365</v>
      </c>
      <c r="P1018" s="212"/>
      <c r="Q1018" s="212"/>
      <c r="R1018" s="212"/>
      <c r="S1018" s="212"/>
      <c r="T1018" s="212"/>
      <c r="U1018" s="212"/>
      <c r="V1018" s="212"/>
      <c r="W1018" s="212"/>
      <c r="X1018" s="212"/>
      <c r="Y1018" s="212"/>
      <c r="Z1018" s="212"/>
      <c r="AA1018" s="212"/>
      <c r="AB1018" s="212"/>
      <c r="AC1018" s="213">
        <v>247</v>
      </c>
      <c r="AD1018" s="213"/>
    </row>
    <row r="1019" spans="2:30">
      <c r="B1019" s="209" t="s">
        <v>1366</v>
      </c>
      <c r="C1019" s="209"/>
      <c r="D1019" s="209"/>
      <c r="F1019" s="209" t="s">
        <v>690</v>
      </c>
      <c r="G1019" s="209"/>
      <c r="H1019" s="209"/>
      <c r="I1019" s="209"/>
      <c r="J1019" s="209" t="s">
        <v>1367</v>
      </c>
      <c r="K1019" s="209"/>
      <c r="L1019" s="209"/>
      <c r="N1019" s="209" t="s">
        <v>1368</v>
      </c>
      <c r="O1019" s="209"/>
      <c r="P1019" s="209"/>
      <c r="Q1019" s="209"/>
      <c r="R1019" s="209"/>
      <c r="S1019" s="209"/>
      <c r="T1019" s="209"/>
      <c r="U1019" s="209"/>
      <c r="V1019" s="209"/>
      <c r="W1019" s="209"/>
      <c r="X1019" s="209"/>
      <c r="Y1019" s="209"/>
      <c r="Z1019" s="209"/>
      <c r="AA1019" s="209"/>
      <c r="AC1019" s="210">
        <v>591.07000000000005</v>
      </c>
      <c r="AD1019" s="210"/>
    </row>
    <row r="1020" spans="2:30">
      <c r="C1020" s="211" t="s">
        <v>2</v>
      </c>
      <c r="G1020" s="211" t="s">
        <v>2</v>
      </c>
      <c r="K1020" s="211" t="s">
        <v>2</v>
      </c>
      <c r="O1020" s="212" t="s">
        <v>1369</v>
      </c>
      <c r="P1020" s="212"/>
      <c r="Q1020" s="212"/>
      <c r="R1020" s="212"/>
      <c r="S1020" s="212"/>
      <c r="T1020" s="212"/>
      <c r="U1020" s="212"/>
      <c r="V1020" s="212"/>
      <c r="W1020" s="212"/>
      <c r="X1020" s="212"/>
      <c r="Y1020" s="212"/>
      <c r="Z1020" s="212"/>
      <c r="AA1020" s="212"/>
      <c r="AB1020" s="212"/>
    </row>
    <row r="1021" spans="2:30">
      <c r="B1021" s="209" t="s">
        <v>704</v>
      </c>
      <c r="C1021" s="209"/>
      <c r="D1021" s="209"/>
      <c r="F1021" s="209" t="s">
        <v>690</v>
      </c>
      <c r="G1021" s="209"/>
      <c r="H1021" s="209"/>
      <c r="I1021" s="209"/>
      <c r="J1021" s="209" t="s">
        <v>324</v>
      </c>
      <c r="K1021" s="209"/>
      <c r="L1021" s="209"/>
      <c r="N1021" s="209" t="s">
        <v>325</v>
      </c>
      <c r="O1021" s="209"/>
      <c r="P1021" s="209"/>
      <c r="Q1021" s="209"/>
      <c r="R1021" s="209"/>
      <c r="S1021" s="209"/>
      <c r="T1021" s="209"/>
      <c r="U1021" s="209"/>
      <c r="V1021" s="209"/>
      <c r="W1021" s="209"/>
      <c r="X1021" s="209"/>
      <c r="Y1021" s="209"/>
      <c r="Z1021" s="209"/>
      <c r="AA1021" s="209"/>
      <c r="AC1021" s="210">
        <v>628.88</v>
      </c>
      <c r="AD1021" s="210"/>
    </row>
    <row r="1022" spans="2:30">
      <c r="C1022" s="211" t="s">
        <v>2</v>
      </c>
      <c r="G1022" s="211" t="s">
        <v>2</v>
      </c>
      <c r="K1022" s="211" t="s">
        <v>2</v>
      </c>
      <c r="O1022" s="212" t="s">
        <v>1370</v>
      </c>
      <c r="P1022" s="212"/>
      <c r="Q1022" s="212"/>
      <c r="R1022" s="212"/>
      <c r="S1022" s="212"/>
      <c r="T1022" s="212"/>
      <c r="U1022" s="212"/>
      <c r="V1022" s="212"/>
      <c r="W1022" s="212"/>
      <c r="X1022" s="212"/>
      <c r="Y1022" s="212"/>
      <c r="Z1022" s="212"/>
      <c r="AA1022" s="212"/>
      <c r="AB1022" s="212"/>
      <c r="AC1022" s="213">
        <v>338.88</v>
      </c>
      <c r="AD1022" s="213"/>
    </row>
    <row r="1023" spans="2:30">
      <c r="C1023" s="211" t="s">
        <v>2</v>
      </c>
      <c r="G1023" s="211" t="s">
        <v>2</v>
      </c>
      <c r="K1023" s="211" t="s">
        <v>2</v>
      </c>
      <c r="O1023" s="212" t="s">
        <v>706</v>
      </c>
      <c r="P1023" s="212"/>
      <c r="Q1023" s="212"/>
      <c r="R1023" s="212"/>
      <c r="S1023" s="212"/>
      <c r="T1023" s="212"/>
      <c r="U1023" s="212"/>
      <c r="V1023" s="212"/>
      <c r="W1023" s="212"/>
      <c r="X1023" s="212"/>
      <c r="Y1023" s="212"/>
      <c r="Z1023" s="212"/>
      <c r="AA1023" s="212"/>
      <c r="AB1023" s="212"/>
      <c r="AC1023" s="213">
        <v>290</v>
      </c>
      <c r="AD1023" s="213"/>
    </row>
    <row r="1024" spans="2:30">
      <c r="B1024" s="209" t="s">
        <v>1371</v>
      </c>
      <c r="C1024" s="209"/>
      <c r="D1024" s="209"/>
      <c r="F1024" s="209" t="s">
        <v>690</v>
      </c>
      <c r="G1024" s="209"/>
      <c r="H1024" s="209"/>
      <c r="I1024" s="209"/>
      <c r="J1024" s="209" t="s">
        <v>1372</v>
      </c>
      <c r="K1024" s="209"/>
      <c r="L1024" s="209"/>
      <c r="N1024" s="209" t="s">
        <v>1373</v>
      </c>
      <c r="O1024" s="209"/>
      <c r="P1024" s="209"/>
      <c r="Q1024" s="209"/>
      <c r="R1024" s="209"/>
      <c r="S1024" s="209"/>
      <c r="T1024" s="209"/>
      <c r="U1024" s="209"/>
      <c r="V1024" s="209"/>
      <c r="W1024" s="209"/>
      <c r="X1024" s="209"/>
      <c r="Y1024" s="209"/>
      <c r="Z1024" s="209"/>
      <c r="AA1024" s="209"/>
      <c r="AC1024" s="210">
        <v>6546</v>
      </c>
      <c r="AD1024" s="210"/>
    </row>
    <row r="1025" spans="2:30">
      <c r="C1025" s="211" t="s">
        <v>2</v>
      </c>
      <c r="G1025" s="211" t="s">
        <v>2</v>
      </c>
      <c r="K1025" s="211" t="s">
        <v>2</v>
      </c>
      <c r="O1025" s="212" t="s">
        <v>1374</v>
      </c>
      <c r="P1025" s="212"/>
      <c r="Q1025" s="212"/>
      <c r="R1025" s="212"/>
      <c r="S1025" s="212"/>
      <c r="T1025" s="212"/>
      <c r="U1025" s="212"/>
      <c r="V1025" s="212"/>
      <c r="W1025" s="212"/>
      <c r="X1025" s="212"/>
      <c r="Y1025" s="212"/>
      <c r="Z1025" s="212"/>
      <c r="AA1025" s="212"/>
      <c r="AB1025" s="212"/>
      <c r="AC1025" s="213">
        <v>1949</v>
      </c>
      <c r="AD1025" s="213"/>
    </row>
    <row r="1026" spans="2:30">
      <c r="C1026" s="211" t="s">
        <v>2</v>
      </c>
      <c r="G1026" s="211" t="s">
        <v>2</v>
      </c>
      <c r="K1026" s="211" t="s">
        <v>2</v>
      </c>
      <c r="O1026" s="212" t="s">
        <v>1375</v>
      </c>
      <c r="P1026" s="212"/>
      <c r="Q1026" s="212"/>
      <c r="R1026" s="212"/>
      <c r="S1026" s="212"/>
      <c r="T1026" s="212"/>
      <c r="U1026" s="212"/>
      <c r="V1026" s="212"/>
      <c r="W1026" s="212"/>
      <c r="X1026" s="212"/>
      <c r="Y1026" s="212"/>
      <c r="Z1026" s="212"/>
      <c r="AA1026" s="212"/>
      <c r="AB1026" s="212"/>
      <c r="AC1026" s="213">
        <v>4597</v>
      </c>
      <c r="AD1026" s="213"/>
    </row>
    <row r="1027" spans="2:30">
      <c r="B1027" s="209" t="s">
        <v>1376</v>
      </c>
      <c r="C1027" s="209"/>
      <c r="D1027" s="209"/>
      <c r="F1027" s="209" t="s">
        <v>690</v>
      </c>
      <c r="G1027" s="209"/>
      <c r="H1027" s="209"/>
      <c r="I1027" s="209"/>
      <c r="J1027" s="209" t="s">
        <v>1290</v>
      </c>
      <c r="K1027" s="209"/>
      <c r="L1027" s="209"/>
      <c r="N1027" s="209" t="s">
        <v>1291</v>
      </c>
      <c r="O1027" s="209"/>
      <c r="P1027" s="209"/>
      <c r="Q1027" s="209"/>
      <c r="R1027" s="209"/>
      <c r="S1027" s="209"/>
      <c r="T1027" s="209"/>
      <c r="U1027" s="209"/>
      <c r="V1027" s="209"/>
      <c r="W1027" s="209"/>
      <c r="X1027" s="209"/>
      <c r="Y1027" s="209"/>
      <c r="Z1027" s="209"/>
      <c r="AA1027" s="209"/>
      <c r="AC1027" s="210">
        <v>90.87</v>
      </c>
      <c r="AD1027" s="210"/>
    </row>
    <row r="1028" spans="2:30">
      <c r="C1028" s="211" t="s">
        <v>2</v>
      </c>
      <c r="G1028" s="211" t="s">
        <v>2</v>
      </c>
      <c r="K1028" s="211" t="s">
        <v>2</v>
      </c>
      <c r="O1028" s="212" t="s">
        <v>1377</v>
      </c>
      <c r="P1028" s="212"/>
      <c r="Q1028" s="212"/>
      <c r="R1028" s="212"/>
      <c r="S1028" s="212"/>
      <c r="T1028" s="212"/>
      <c r="U1028" s="212"/>
      <c r="V1028" s="212"/>
      <c r="W1028" s="212"/>
      <c r="X1028" s="212"/>
      <c r="Y1028" s="212"/>
      <c r="Z1028" s="212"/>
      <c r="AA1028" s="212"/>
      <c r="AB1028" s="212"/>
      <c r="AC1028" s="213">
        <v>32.380000000000003</v>
      </c>
      <c r="AD1028" s="213"/>
    </row>
    <row r="1029" spans="2:30">
      <c r="C1029" s="211" t="s">
        <v>2</v>
      </c>
      <c r="G1029" s="211" t="s">
        <v>2</v>
      </c>
      <c r="K1029" s="211" t="s">
        <v>2</v>
      </c>
      <c r="O1029" s="212" t="s">
        <v>1378</v>
      </c>
      <c r="P1029" s="212"/>
      <c r="Q1029" s="212"/>
      <c r="R1029" s="212"/>
      <c r="S1029" s="212"/>
      <c r="T1029" s="212"/>
      <c r="U1029" s="212"/>
      <c r="V1029" s="212"/>
      <c r="W1029" s="212"/>
      <c r="X1029" s="212"/>
      <c r="Y1029" s="212"/>
      <c r="Z1029" s="212"/>
      <c r="AA1029" s="212"/>
      <c r="AB1029" s="212"/>
      <c r="AC1029" s="213">
        <v>58.49</v>
      </c>
      <c r="AD1029" s="213"/>
    </row>
    <row r="1030" spans="2:30">
      <c r="B1030" s="209" t="s">
        <v>1379</v>
      </c>
      <c r="C1030" s="209"/>
      <c r="D1030" s="209"/>
      <c r="F1030" s="209" t="s">
        <v>690</v>
      </c>
      <c r="G1030" s="209"/>
      <c r="H1030" s="209"/>
      <c r="I1030" s="209"/>
      <c r="J1030" s="209" t="s">
        <v>1380</v>
      </c>
      <c r="K1030" s="209"/>
      <c r="L1030" s="209"/>
      <c r="N1030" s="209" t="s">
        <v>1381</v>
      </c>
      <c r="O1030" s="209"/>
      <c r="P1030" s="209"/>
      <c r="Q1030" s="209"/>
      <c r="R1030" s="209"/>
      <c r="S1030" s="209"/>
      <c r="T1030" s="209"/>
      <c r="U1030" s="209"/>
      <c r="V1030" s="209"/>
      <c r="W1030" s="209"/>
      <c r="X1030" s="209"/>
      <c r="Y1030" s="209"/>
      <c r="Z1030" s="209"/>
      <c r="AA1030" s="209"/>
      <c r="AC1030" s="210">
        <v>446.76</v>
      </c>
      <c r="AD1030" s="210"/>
    </row>
    <row r="1031" spans="2:30">
      <c r="C1031" s="211" t="s">
        <v>2</v>
      </c>
      <c r="G1031" s="211" t="s">
        <v>2</v>
      </c>
      <c r="K1031" s="211" t="s">
        <v>2</v>
      </c>
      <c r="O1031" s="212" t="s">
        <v>1382</v>
      </c>
      <c r="P1031" s="212"/>
      <c r="Q1031" s="212"/>
      <c r="R1031" s="212"/>
      <c r="S1031" s="212"/>
      <c r="T1031" s="212"/>
      <c r="U1031" s="212"/>
      <c r="V1031" s="212"/>
      <c r="W1031" s="212"/>
      <c r="X1031" s="212"/>
      <c r="Y1031" s="212"/>
      <c r="Z1031" s="212"/>
      <c r="AA1031" s="212"/>
      <c r="AB1031" s="212"/>
    </row>
    <row r="1032" spans="2:30">
      <c r="B1032" s="209" t="s">
        <v>737</v>
      </c>
      <c r="C1032" s="209"/>
      <c r="D1032" s="209"/>
      <c r="F1032" s="209" t="s">
        <v>690</v>
      </c>
      <c r="G1032" s="209"/>
      <c r="H1032" s="209"/>
      <c r="I1032" s="209"/>
      <c r="J1032" s="209" t="s">
        <v>356</v>
      </c>
      <c r="K1032" s="209"/>
      <c r="L1032" s="209"/>
      <c r="N1032" s="209" t="s">
        <v>357</v>
      </c>
      <c r="O1032" s="209"/>
      <c r="P1032" s="209"/>
      <c r="Q1032" s="209"/>
      <c r="R1032" s="209"/>
      <c r="S1032" s="209"/>
      <c r="T1032" s="209"/>
      <c r="U1032" s="209"/>
      <c r="V1032" s="209"/>
      <c r="W1032" s="209"/>
      <c r="X1032" s="209"/>
      <c r="Y1032" s="209"/>
      <c r="Z1032" s="209"/>
      <c r="AA1032" s="209"/>
      <c r="AC1032" s="210">
        <v>2013.44</v>
      </c>
      <c r="AD1032" s="210"/>
    </row>
    <row r="1033" spans="2:30">
      <c r="C1033" s="211" t="s">
        <v>2</v>
      </c>
      <c r="G1033" s="211" t="s">
        <v>2</v>
      </c>
      <c r="K1033" s="211" t="s">
        <v>2</v>
      </c>
      <c r="O1033" s="212" t="s">
        <v>1383</v>
      </c>
      <c r="P1033" s="212"/>
      <c r="Q1033" s="212"/>
      <c r="R1033" s="212"/>
      <c r="S1033" s="212"/>
      <c r="T1033" s="212"/>
      <c r="U1033" s="212"/>
      <c r="V1033" s="212"/>
      <c r="W1033" s="212"/>
      <c r="X1033" s="212"/>
      <c r="Y1033" s="212"/>
      <c r="Z1033" s="212"/>
      <c r="AA1033" s="212"/>
      <c r="AB1033" s="212"/>
      <c r="AC1033" s="213">
        <v>1006.72</v>
      </c>
      <c r="AD1033" s="213"/>
    </row>
    <row r="1034" spans="2:30">
      <c r="C1034" s="211" t="s">
        <v>2</v>
      </c>
      <c r="G1034" s="211" t="s">
        <v>2</v>
      </c>
      <c r="K1034" s="211" t="s">
        <v>2</v>
      </c>
      <c r="O1034" s="212" t="s">
        <v>1383</v>
      </c>
      <c r="P1034" s="212"/>
      <c r="Q1034" s="212"/>
      <c r="R1034" s="212"/>
      <c r="S1034" s="212"/>
      <c r="T1034" s="212"/>
      <c r="U1034" s="212"/>
      <c r="V1034" s="212"/>
      <c r="W1034" s="212"/>
      <c r="X1034" s="212"/>
      <c r="Y1034" s="212"/>
      <c r="Z1034" s="212"/>
      <c r="AA1034" s="212"/>
      <c r="AB1034" s="212"/>
      <c r="AC1034" s="213">
        <v>1006.72</v>
      </c>
      <c r="AD1034" s="213"/>
    </row>
    <row r="1035" spans="2:30">
      <c r="B1035" s="209" t="s">
        <v>1384</v>
      </c>
      <c r="C1035" s="209"/>
      <c r="D1035" s="209"/>
      <c r="F1035" s="209" t="s">
        <v>690</v>
      </c>
      <c r="G1035" s="209"/>
      <c r="H1035" s="209"/>
      <c r="I1035" s="209"/>
      <c r="J1035" s="209" t="s">
        <v>1299</v>
      </c>
      <c r="K1035" s="209"/>
      <c r="L1035" s="209"/>
      <c r="N1035" s="209" t="s">
        <v>1300</v>
      </c>
      <c r="O1035" s="209"/>
      <c r="P1035" s="209"/>
      <c r="Q1035" s="209"/>
      <c r="R1035" s="209"/>
      <c r="S1035" s="209"/>
      <c r="T1035" s="209"/>
      <c r="U1035" s="209"/>
      <c r="V1035" s="209"/>
      <c r="W1035" s="209"/>
      <c r="X1035" s="209"/>
      <c r="Y1035" s="209"/>
      <c r="Z1035" s="209"/>
      <c r="AA1035" s="209"/>
      <c r="AC1035" s="210">
        <v>765.21</v>
      </c>
      <c r="AD1035" s="210"/>
    </row>
    <row r="1036" spans="2:30">
      <c r="C1036" s="211" t="s">
        <v>2</v>
      </c>
      <c r="G1036" s="211" t="s">
        <v>2</v>
      </c>
      <c r="K1036" s="211" t="s">
        <v>2</v>
      </c>
      <c r="O1036" s="212" t="s">
        <v>1385</v>
      </c>
      <c r="P1036" s="212"/>
      <c r="Q1036" s="212"/>
      <c r="R1036" s="212"/>
      <c r="S1036" s="212"/>
      <c r="T1036" s="212"/>
      <c r="U1036" s="212"/>
      <c r="V1036" s="212"/>
      <c r="W1036" s="212"/>
      <c r="X1036" s="212"/>
      <c r="Y1036" s="212"/>
      <c r="Z1036" s="212"/>
      <c r="AA1036" s="212"/>
      <c r="AB1036" s="212"/>
      <c r="AC1036" s="213">
        <v>75.819999999999993</v>
      </c>
      <c r="AD1036" s="213"/>
    </row>
    <row r="1037" spans="2:30">
      <c r="C1037" s="211" t="s">
        <v>2</v>
      </c>
      <c r="G1037" s="211" t="s">
        <v>2</v>
      </c>
      <c r="K1037" s="211" t="s">
        <v>2</v>
      </c>
      <c r="O1037" s="212" t="s">
        <v>1386</v>
      </c>
      <c r="P1037" s="212"/>
      <c r="Q1037" s="212"/>
      <c r="R1037" s="212"/>
      <c r="S1037" s="212"/>
      <c r="T1037" s="212"/>
      <c r="U1037" s="212"/>
      <c r="V1037" s="212"/>
      <c r="W1037" s="212"/>
      <c r="X1037" s="212"/>
      <c r="Y1037" s="212"/>
      <c r="Z1037" s="212"/>
      <c r="AA1037" s="212"/>
      <c r="AB1037" s="212"/>
      <c r="AC1037" s="213">
        <v>93.93</v>
      </c>
      <c r="AD1037" s="213"/>
    </row>
    <row r="1038" spans="2:30">
      <c r="C1038" s="211" t="s">
        <v>2</v>
      </c>
      <c r="G1038" s="211" t="s">
        <v>2</v>
      </c>
      <c r="K1038" s="211" t="s">
        <v>2</v>
      </c>
      <c r="O1038" s="212" t="s">
        <v>1387</v>
      </c>
      <c r="P1038" s="212"/>
      <c r="Q1038" s="212"/>
      <c r="R1038" s="212"/>
      <c r="S1038" s="212"/>
      <c r="T1038" s="212"/>
      <c r="U1038" s="212"/>
      <c r="V1038" s="212"/>
      <c r="W1038" s="212"/>
      <c r="X1038" s="212"/>
      <c r="Y1038" s="212"/>
      <c r="Z1038" s="212"/>
      <c r="AA1038" s="212"/>
      <c r="AB1038" s="212"/>
      <c r="AC1038" s="213">
        <v>11.62</v>
      </c>
      <c r="AD1038" s="213"/>
    </row>
    <row r="1039" spans="2:30">
      <c r="C1039" s="211" t="s">
        <v>2</v>
      </c>
      <c r="G1039" s="211" t="s">
        <v>2</v>
      </c>
      <c r="K1039" s="211" t="s">
        <v>2</v>
      </c>
      <c r="O1039" s="212" t="s">
        <v>1388</v>
      </c>
      <c r="P1039" s="212"/>
      <c r="Q1039" s="212"/>
      <c r="R1039" s="212"/>
      <c r="S1039" s="212"/>
      <c r="T1039" s="212"/>
      <c r="U1039" s="212"/>
      <c r="V1039" s="212"/>
      <c r="W1039" s="212"/>
      <c r="X1039" s="212"/>
      <c r="Y1039" s="212"/>
      <c r="Z1039" s="212"/>
      <c r="AA1039" s="212"/>
      <c r="AB1039" s="212"/>
      <c r="AC1039" s="213">
        <v>101.2</v>
      </c>
      <c r="AD1039" s="213"/>
    </row>
    <row r="1040" spans="2:30">
      <c r="C1040" s="211" t="s">
        <v>2</v>
      </c>
      <c r="G1040" s="211" t="s">
        <v>2</v>
      </c>
      <c r="K1040" s="211" t="s">
        <v>2</v>
      </c>
      <c r="O1040" s="212" t="s">
        <v>1389</v>
      </c>
      <c r="P1040" s="212"/>
      <c r="Q1040" s="212"/>
      <c r="R1040" s="212"/>
      <c r="S1040" s="212"/>
      <c r="T1040" s="212"/>
      <c r="U1040" s="212"/>
      <c r="V1040" s="212"/>
      <c r="W1040" s="212"/>
      <c r="X1040" s="212"/>
      <c r="Y1040" s="212"/>
      <c r="Z1040" s="212"/>
      <c r="AA1040" s="212"/>
      <c r="AB1040" s="212"/>
      <c r="AC1040" s="213">
        <v>49.68</v>
      </c>
      <c r="AD1040" s="213"/>
    </row>
    <row r="1041" spans="1:30">
      <c r="C1041" s="211" t="s">
        <v>2</v>
      </c>
      <c r="G1041" s="211" t="s">
        <v>2</v>
      </c>
      <c r="K1041" s="211" t="s">
        <v>2</v>
      </c>
      <c r="O1041" s="212" t="s">
        <v>1390</v>
      </c>
      <c r="P1041" s="212"/>
      <c r="Q1041" s="212"/>
      <c r="R1041" s="212"/>
      <c r="S1041" s="212"/>
      <c r="T1041" s="212"/>
      <c r="U1041" s="212"/>
      <c r="V1041" s="212"/>
      <c r="W1041" s="212"/>
      <c r="X1041" s="212"/>
      <c r="Y1041" s="212"/>
      <c r="Z1041" s="212"/>
      <c r="AA1041" s="212"/>
      <c r="AB1041" s="212"/>
      <c r="AC1041" s="213">
        <v>57.12</v>
      </c>
      <c r="AD1041" s="213"/>
    </row>
    <row r="1042" spans="1:30">
      <c r="C1042" s="211" t="s">
        <v>2</v>
      </c>
      <c r="G1042" s="211" t="s">
        <v>2</v>
      </c>
      <c r="K1042" s="211" t="s">
        <v>2</v>
      </c>
      <c r="O1042" s="212" t="s">
        <v>1391</v>
      </c>
      <c r="P1042" s="212"/>
      <c r="Q1042" s="212"/>
      <c r="R1042" s="212"/>
      <c r="S1042" s="212"/>
      <c r="T1042" s="212"/>
      <c r="U1042" s="212"/>
      <c r="V1042" s="212"/>
      <c r="W1042" s="212"/>
      <c r="X1042" s="212"/>
      <c r="Y1042" s="212"/>
      <c r="Z1042" s="212"/>
      <c r="AA1042" s="212"/>
      <c r="AB1042" s="212"/>
      <c r="AC1042" s="213">
        <v>114.52</v>
      </c>
      <c r="AD1042" s="213"/>
    </row>
    <row r="1043" spans="1:30">
      <c r="C1043" s="211" t="s">
        <v>2</v>
      </c>
      <c r="G1043" s="211" t="s">
        <v>2</v>
      </c>
      <c r="K1043" s="211" t="s">
        <v>2</v>
      </c>
      <c r="O1043" s="212" t="s">
        <v>1392</v>
      </c>
      <c r="P1043" s="212"/>
      <c r="Q1043" s="212"/>
      <c r="R1043" s="212"/>
      <c r="S1043" s="212"/>
      <c r="T1043" s="212"/>
      <c r="U1043" s="212"/>
      <c r="V1043" s="212"/>
      <c r="W1043" s="212"/>
      <c r="X1043" s="212"/>
      <c r="Y1043" s="212"/>
      <c r="Z1043" s="212"/>
      <c r="AA1043" s="212"/>
      <c r="AB1043" s="212"/>
      <c r="AC1043" s="213">
        <v>101.04</v>
      </c>
      <c r="AD1043" s="213"/>
    </row>
    <row r="1044" spans="1:30">
      <c r="C1044" s="211" t="s">
        <v>2</v>
      </c>
      <c r="G1044" s="211" t="s">
        <v>2</v>
      </c>
      <c r="K1044" s="211" t="s">
        <v>2</v>
      </c>
      <c r="O1044" s="212" t="s">
        <v>1393</v>
      </c>
      <c r="P1044" s="212"/>
      <c r="Q1044" s="212"/>
      <c r="R1044" s="212"/>
      <c r="S1044" s="212"/>
      <c r="T1044" s="212"/>
      <c r="U1044" s="212"/>
      <c r="V1044" s="212"/>
      <c r="W1044" s="212"/>
      <c r="X1044" s="212"/>
      <c r="Y1044" s="212"/>
      <c r="Z1044" s="212"/>
      <c r="AA1044" s="212"/>
      <c r="AB1044" s="212"/>
      <c r="AC1044" s="213">
        <v>68.42</v>
      </c>
      <c r="AD1044" s="213"/>
    </row>
    <row r="1045" spans="1:30">
      <c r="C1045" s="211" t="s">
        <v>2</v>
      </c>
      <c r="G1045" s="211" t="s">
        <v>2</v>
      </c>
      <c r="K1045" s="211" t="s">
        <v>2</v>
      </c>
      <c r="O1045" s="212" t="s">
        <v>1394</v>
      </c>
      <c r="P1045" s="212"/>
      <c r="Q1045" s="212"/>
      <c r="R1045" s="212"/>
      <c r="S1045" s="212"/>
      <c r="T1045" s="212"/>
      <c r="U1045" s="212"/>
      <c r="V1045" s="212"/>
      <c r="W1045" s="212"/>
      <c r="X1045" s="212"/>
      <c r="Y1045" s="212"/>
      <c r="Z1045" s="212"/>
      <c r="AA1045" s="212"/>
      <c r="AB1045" s="212"/>
      <c r="AC1045" s="213">
        <v>91.86</v>
      </c>
      <c r="AD1045" s="213"/>
    </row>
    <row r="1046" spans="1:30">
      <c r="B1046" s="209" t="s">
        <v>1395</v>
      </c>
      <c r="C1046" s="209"/>
      <c r="D1046" s="209"/>
      <c r="F1046" s="209" t="s">
        <v>690</v>
      </c>
      <c r="G1046" s="209"/>
      <c r="H1046" s="209"/>
      <c r="I1046" s="209"/>
      <c r="J1046" s="209" t="s">
        <v>1341</v>
      </c>
      <c r="K1046" s="209"/>
      <c r="L1046" s="209"/>
      <c r="N1046" s="209" t="s">
        <v>1342</v>
      </c>
      <c r="O1046" s="209"/>
      <c r="P1046" s="209"/>
      <c r="Q1046" s="209"/>
      <c r="R1046" s="209"/>
      <c r="S1046" s="209"/>
      <c r="T1046" s="209"/>
      <c r="U1046" s="209"/>
      <c r="V1046" s="209"/>
      <c r="W1046" s="209"/>
      <c r="X1046" s="209"/>
      <c r="Y1046" s="209"/>
      <c r="Z1046" s="209"/>
      <c r="AA1046" s="209"/>
      <c r="AC1046" s="210">
        <v>296</v>
      </c>
      <c r="AD1046" s="210"/>
    </row>
    <row r="1047" spans="1:30">
      <c r="C1047" s="211" t="s">
        <v>2</v>
      </c>
      <c r="G1047" s="211" t="s">
        <v>2</v>
      </c>
      <c r="K1047" s="211" t="s">
        <v>2</v>
      </c>
      <c r="O1047" s="212" t="s">
        <v>1343</v>
      </c>
      <c r="P1047" s="212"/>
      <c r="Q1047" s="212"/>
      <c r="R1047" s="212"/>
      <c r="S1047" s="212"/>
      <c r="T1047" s="212"/>
      <c r="U1047" s="212"/>
      <c r="V1047" s="212"/>
      <c r="W1047" s="212"/>
      <c r="X1047" s="212"/>
      <c r="Y1047" s="212"/>
      <c r="Z1047" s="212"/>
      <c r="AA1047" s="212"/>
      <c r="AB1047" s="212"/>
    </row>
    <row r="1048" spans="1:30" ht="136.5" customHeight="1"/>
    <row r="1049" spans="1:30" ht="12" customHeight="1"/>
    <row r="1050" spans="1:30" ht="13.5" customHeight="1">
      <c r="A1050" s="214" t="s">
        <v>412</v>
      </c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214"/>
      <c r="L1050" s="214"/>
      <c r="M1050" s="214"/>
      <c r="R1050" s="215" t="s">
        <v>1396</v>
      </c>
      <c r="S1050" s="215"/>
      <c r="T1050" s="215"/>
      <c r="U1050" s="215"/>
      <c r="V1050" s="215"/>
      <c r="W1050" s="215"/>
      <c r="X1050" s="215"/>
      <c r="Y1050" s="215"/>
      <c r="Z1050" s="215"/>
      <c r="AA1050" s="215"/>
      <c r="AB1050" s="215"/>
      <c r="AC1050" s="215"/>
      <c r="AD1050" s="215"/>
    </row>
    <row r="1051" spans="1:30" ht="25.5" customHeight="1">
      <c r="C1051" s="203" t="s">
        <v>310</v>
      </c>
      <c r="D1051" s="203"/>
      <c r="E1051" s="203"/>
      <c r="F1051" s="203"/>
      <c r="G1051" s="203"/>
      <c r="H1051" s="203"/>
      <c r="I1051" s="203"/>
      <c r="J1051" s="203"/>
      <c r="K1051" s="203"/>
      <c r="L1051" s="203"/>
      <c r="M1051" s="203"/>
      <c r="N1051" s="203"/>
      <c r="O1051" s="203"/>
      <c r="P1051" s="203"/>
      <c r="Q1051" s="203"/>
      <c r="R1051" s="203"/>
      <c r="S1051" s="203"/>
      <c r="T1051" s="203"/>
      <c r="U1051" s="203"/>
      <c r="V1051" s="203"/>
      <c r="W1051" s="203"/>
      <c r="X1051" s="203"/>
      <c r="Y1051" s="203"/>
      <c r="Z1051" s="203"/>
      <c r="AA1051" s="203"/>
      <c r="AB1051" s="203"/>
      <c r="AC1051" s="203"/>
    </row>
    <row r="1052" spans="1:30" ht="7.5" customHeight="1"/>
    <row r="1053" spans="1:30" ht="18.75" customHeight="1">
      <c r="I1053" s="204" t="s">
        <v>311</v>
      </c>
      <c r="J1053" s="204"/>
      <c r="K1053" s="204"/>
      <c r="L1053" s="204"/>
      <c r="M1053" s="204"/>
      <c r="N1053" s="204"/>
      <c r="O1053" s="204"/>
      <c r="P1053" s="204"/>
      <c r="S1053" s="205" t="s">
        <v>312</v>
      </c>
      <c r="T1053" s="205"/>
      <c r="U1053" s="205"/>
      <c r="V1053" s="205"/>
      <c r="W1053" s="205"/>
      <c r="X1053" s="205"/>
      <c r="Y1053" s="205"/>
    </row>
    <row r="1054" spans="1:30" ht="6.75" customHeight="1"/>
    <row r="1055" spans="1:30" ht="14.25" customHeight="1">
      <c r="A1055" s="206" t="s">
        <v>1288</v>
      </c>
      <c r="B1055" s="206"/>
      <c r="C1055" s="206"/>
      <c r="D1055" s="206"/>
      <c r="E1055" s="206"/>
      <c r="F1055" s="206"/>
      <c r="G1055" s="206"/>
      <c r="H1055" s="206"/>
      <c r="I1055" s="206"/>
      <c r="J1055" s="206"/>
      <c r="K1055" s="206"/>
      <c r="L1055" s="206"/>
      <c r="M1055" s="206"/>
      <c r="N1055" s="206"/>
      <c r="O1055" s="206"/>
    </row>
    <row r="1056" spans="1:30">
      <c r="B1056" s="207" t="s">
        <v>314</v>
      </c>
      <c r="C1056" s="207"/>
      <c r="D1056" s="207"/>
      <c r="F1056" s="207" t="s">
        <v>315</v>
      </c>
      <c r="G1056" s="207"/>
      <c r="H1056" s="207"/>
      <c r="I1056" s="207"/>
      <c r="J1056" s="207" t="s">
        <v>316</v>
      </c>
      <c r="K1056" s="207"/>
      <c r="L1056" s="207"/>
      <c r="N1056" s="207" t="s">
        <v>317</v>
      </c>
      <c r="O1056" s="207"/>
      <c r="P1056" s="207"/>
      <c r="Q1056" s="207"/>
      <c r="R1056" s="207"/>
      <c r="S1056" s="207"/>
      <c r="T1056" s="207"/>
      <c r="U1056" s="207"/>
      <c r="V1056" s="207"/>
      <c r="W1056" s="207"/>
      <c r="X1056" s="207"/>
      <c r="Y1056" s="207"/>
      <c r="Z1056" s="207"/>
      <c r="AA1056" s="207"/>
      <c r="AC1056" s="208" t="s">
        <v>318</v>
      </c>
      <c r="AD1056" s="208"/>
    </row>
    <row r="1057" spans="2:30">
      <c r="B1057" s="209" t="s">
        <v>1397</v>
      </c>
      <c r="C1057" s="209"/>
      <c r="D1057" s="209"/>
      <c r="F1057" s="209" t="s">
        <v>97</v>
      </c>
      <c r="G1057" s="209"/>
      <c r="H1057" s="209"/>
      <c r="I1057" s="209"/>
      <c r="J1057" s="209" t="s">
        <v>1398</v>
      </c>
      <c r="K1057" s="209"/>
      <c r="L1057" s="209"/>
      <c r="N1057" s="209" t="s">
        <v>108</v>
      </c>
      <c r="O1057" s="209"/>
      <c r="P1057" s="209"/>
      <c r="Q1057" s="209"/>
      <c r="R1057" s="209"/>
      <c r="S1057" s="209"/>
      <c r="T1057" s="209"/>
      <c r="U1057" s="209"/>
      <c r="V1057" s="209"/>
      <c r="W1057" s="209"/>
      <c r="X1057" s="209"/>
      <c r="Y1057" s="209"/>
      <c r="Z1057" s="209"/>
      <c r="AA1057" s="209"/>
      <c r="AC1057" s="210">
        <v>1246.6300000000001</v>
      </c>
      <c r="AD1057" s="210"/>
    </row>
    <row r="1058" spans="2:30">
      <c r="C1058" s="211" t="s">
        <v>2</v>
      </c>
      <c r="G1058" s="211" t="s">
        <v>2</v>
      </c>
      <c r="K1058" s="211" t="s">
        <v>2</v>
      </c>
      <c r="O1058" s="212" t="s">
        <v>1399</v>
      </c>
      <c r="P1058" s="212"/>
      <c r="Q1058" s="212"/>
      <c r="R1058" s="212"/>
      <c r="S1058" s="212"/>
      <c r="T1058" s="212"/>
      <c r="U1058" s="212"/>
      <c r="V1058" s="212"/>
      <c r="W1058" s="212"/>
      <c r="X1058" s="212"/>
      <c r="Y1058" s="212"/>
      <c r="Z1058" s="212"/>
      <c r="AA1058" s="212"/>
      <c r="AB1058" s="212"/>
      <c r="AC1058" s="213">
        <v>66.66</v>
      </c>
      <c r="AD1058" s="213"/>
    </row>
    <row r="1059" spans="2:30">
      <c r="C1059" s="211" t="s">
        <v>2</v>
      </c>
      <c r="G1059" s="211" t="s">
        <v>2</v>
      </c>
      <c r="K1059" s="211" t="s">
        <v>2</v>
      </c>
      <c r="O1059" s="212" t="s">
        <v>1399</v>
      </c>
      <c r="P1059" s="212"/>
      <c r="Q1059" s="212"/>
      <c r="R1059" s="212"/>
      <c r="S1059" s="212"/>
      <c r="T1059" s="212"/>
      <c r="U1059" s="212"/>
      <c r="V1059" s="212"/>
      <c r="W1059" s="212"/>
      <c r="X1059" s="212"/>
      <c r="Y1059" s="212"/>
      <c r="Z1059" s="212"/>
      <c r="AA1059" s="212"/>
      <c r="AB1059" s="212"/>
      <c r="AC1059" s="213">
        <v>153.77000000000001</v>
      </c>
      <c r="AD1059" s="213"/>
    </row>
    <row r="1060" spans="2:30">
      <c r="C1060" s="211" t="s">
        <v>2</v>
      </c>
      <c r="G1060" s="211" t="s">
        <v>2</v>
      </c>
      <c r="K1060" s="211" t="s">
        <v>2</v>
      </c>
      <c r="O1060" s="212" t="s">
        <v>1399</v>
      </c>
      <c r="P1060" s="212"/>
      <c r="Q1060" s="212"/>
      <c r="R1060" s="212"/>
      <c r="S1060" s="212"/>
      <c r="T1060" s="212"/>
      <c r="U1060" s="212"/>
      <c r="V1060" s="212"/>
      <c r="W1060" s="212"/>
      <c r="X1060" s="212"/>
      <c r="Y1060" s="212"/>
      <c r="Z1060" s="212"/>
      <c r="AA1060" s="212"/>
      <c r="AB1060" s="212"/>
      <c r="AC1060" s="213">
        <v>81.27</v>
      </c>
      <c r="AD1060" s="213"/>
    </row>
    <row r="1061" spans="2:30">
      <c r="C1061" s="211" t="s">
        <v>2</v>
      </c>
      <c r="G1061" s="211" t="s">
        <v>2</v>
      </c>
      <c r="K1061" s="211" t="s">
        <v>2</v>
      </c>
      <c r="O1061" s="212" t="s">
        <v>1399</v>
      </c>
      <c r="P1061" s="212"/>
      <c r="Q1061" s="212"/>
      <c r="R1061" s="212"/>
      <c r="S1061" s="212"/>
      <c r="T1061" s="212"/>
      <c r="U1061" s="212"/>
      <c r="V1061" s="212"/>
      <c r="W1061" s="212"/>
      <c r="X1061" s="212"/>
      <c r="Y1061" s="212"/>
      <c r="Z1061" s="212"/>
      <c r="AA1061" s="212"/>
      <c r="AB1061" s="212"/>
      <c r="AC1061" s="213">
        <v>54.18</v>
      </c>
      <c r="AD1061" s="213"/>
    </row>
    <row r="1062" spans="2:30">
      <c r="C1062" s="211" t="s">
        <v>2</v>
      </c>
      <c r="G1062" s="211" t="s">
        <v>2</v>
      </c>
      <c r="K1062" s="211" t="s">
        <v>2</v>
      </c>
      <c r="O1062" s="212" t="s">
        <v>1399</v>
      </c>
      <c r="P1062" s="212"/>
      <c r="Q1062" s="212"/>
      <c r="R1062" s="212"/>
      <c r="S1062" s="212"/>
      <c r="T1062" s="212"/>
      <c r="U1062" s="212"/>
      <c r="V1062" s="212"/>
      <c r="W1062" s="212"/>
      <c r="X1062" s="212"/>
      <c r="Y1062" s="212"/>
      <c r="Z1062" s="212"/>
      <c r="AA1062" s="212"/>
      <c r="AB1062" s="212"/>
      <c r="AC1062" s="213">
        <v>54.18</v>
      </c>
      <c r="AD1062" s="213"/>
    </row>
    <row r="1063" spans="2:30">
      <c r="C1063" s="211" t="s">
        <v>2</v>
      </c>
      <c r="G1063" s="211" t="s">
        <v>2</v>
      </c>
      <c r="K1063" s="211" t="s">
        <v>2</v>
      </c>
      <c r="O1063" s="212" t="s">
        <v>1399</v>
      </c>
      <c r="P1063" s="212"/>
      <c r="Q1063" s="212"/>
      <c r="R1063" s="212"/>
      <c r="S1063" s="212"/>
      <c r="T1063" s="212"/>
      <c r="U1063" s="212"/>
      <c r="V1063" s="212"/>
      <c r="W1063" s="212"/>
      <c r="X1063" s="212"/>
      <c r="Y1063" s="212"/>
      <c r="Z1063" s="212"/>
      <c r="AA1063" s="212"/>
      <c r="AB1063" s="212"/>
      <c r="AC1063" s="213">
        <v>54.18</v>
      </c>
      <c r="AD1063" s="213"/>
    </row>
    <row r="1064" spans="2:30">
      <c r="C1064" s="211" t="s">
        <v>2</v>
      </c>
      <c r="G1064" s="211" t="s">
        <v>2</v>
      </c>
      <c r="K1064" s="211" t="s">
        <v>2</v>
      </c>
      <c r="O1064" s="212" t="s">
        <v>1399</v>
      </c>
      <c r="P1064" s="212"/>
      <c r="Q1064" s="212"/>
      <c r="R1064" s="212"/>
      <c r="S1064" s="212"/>
      <c r="T1064" s="212"/>
      <c r="U1064" s="212"/>
      <c r="V1064" s="212"/>
      <c r="W1064" s="212"/>
      <c r="X1064" s="212"/>
      <c r="Y1064" s="212"/>
      <c r="Z1064" s="212"/>
      <c r="AA1064" s="212"/>
      <c r="AB1064" s="212"/>
      <c r="AC1064" s="213">
        <v>128.66</v>
      </c>
      <c r="AD1064" s="213"/>
    </row>
    <row r="1065" spans="2:30">
      <c r="C1065" s="211" t="s">
        <v>2</v>
      </c>
      <c r="G1065" s="211" t="s">
        <v>2</v>
      </c>
      <c r="K1065" s="211" t="s">
        <v>2</v>
      </c>
      <c r="O1065" s="212" t="s">
        <v>1399</v>
      </c>
      <c r="P1065" s="212"/>
      <c r="Q1065" s="212"/>
      <c r="R1065" s="212"/>
      <c r="S1065" s="212"/>
      <c r="T1065" s="212"/>
      <c r="U1065" s="212"/>
      <c r="V1065" s="212"/>
      <c r="W1065" s="212"/>
      <c r="X1065" s="212"/>
      <c r="Y1065" s="212"/>
      <c r="Z1065" s="212"/>
      <c r="AA1065" s="212"/>
      <c r="AB1065" s="212"/>
      <c r="AC1065" s="213">
        <v>27.09</v>
      </c>
      <c r="AD1065" s="213"/>
    </row>
    <row r="1066" spans="2:30">
      <c r="C1066" s="211" t="s">
        <v>2</v>
      </c>
      <c r="G1066" s="211" t="s">
        <v>2</v>
      </c>
      <c r="K1066" s="211" t="s">
        <v>2</v>
      </c>
      <c r="O1066" s="212" t="s">
        <v>1399</v>
      </c>
      <c r="P1066" s="212"/>
      <c r="Q1066" s="212"/>
      <c r="R1066" s="212"/>
      <c r="S1066" s="212"/>
      <c r="T1066" s="212"/>
      <c r="U1066" s="212"/>
      <c r="V1066" s="212"/>
      <c r="W1066" s="212"/>
      <c r="X1066" s="212"/>
      <c r="Y1066" s="212"/>
      <c r="Z1066" s="212"/>
      <c r="AA1066" s="212"/>
      <c r="AB1066" s="212"/>
      <c r="AC1066" s="213">
        <v>27.09</v>
      </c>
      <c r="AD1066" s="213"/>
    </row>
    <row r="1067" spans="2:30">
      <c r="C1067" s="211" t="s">
        <v>2</v>
      </c>
      <c r="G1067" s="211" t="s">
        <v>2</v>
      </c>
      <c r="K1067" s="211" t="s">
        <v>2</v>
      </c>
      <c r="O1067" s="212" t="s">
        <v>1399</v>
      </c>
      <c r="P1067" s="212"/>
      <c r="Q1067" s="212"/>
      <c r="R1067" s="212"/>
      <c r="S1067" s="212"/>
      <c r="T1067" s="212"/>
      <c r="U1067" s="212"/>
      <c r="V1067" s="212"/>
      <c r="W1067" s="212"/>
      <c r="X1067" s="212"/>
      <c r="Y1067" s="212"/>
      <c r="Z1067" s="212"/>
      <c r="AA1067" s="212"/>
      <c r="AB1067" s="212"/>
      <c r="AC1067" s="213">
        <v>108.36</v>
      </c>
      <c r="AD1067" s="213"/>
    </row>
    <row r="1068" spans="2:30">
      <c r="C1068" s="211" t="s">
        <v>2</v>
      </c>
      <c r="G1068" s="211" t="s">
        <v>2</v>
      </c>
      <c r="K1068" s="211" t="s">
        <v>2</v>
      </c>
      <c r="O1068" s="212" t="s">
        <v>1399</v>
      </c>
      <c r="P1068" s="212"/>
      <c r="Q1068" s="212"/>
      <c r="R1068" s="212"/>
      <c r="S1068" s="212"/>
      <c r="T1068" s="212"/>
      <c r="U1068" s="212"/>
      <c r="V1068" s="212"/>
      <c r="W1068" s="212"/>
      <c r="X1068" s="212"/>
      <c r="Y1068" s="212"/>
      <c r="Z1068" s="212"/>
      <c r="AA1068" s="212"/>
      <c r="AB1068" s="212"/>
      <c r="AC1068" s="213">
        <v>54.18</v>
      </c>
      <c r="AD1068" s="213"/>
    </row>
    <row r="1069" spans="2:30">
      <c r="C1069" s="211" t="s">
        <v>2</v>
      </c>
      <c r="G1069" s="211" t="s">
        <v>2</v>
      </c>
      <c r="K1069" s="211" t="s">
        <v>2</v>
      </c>
      <c r="O1069" s="212" t="s">
        <v>1399</v>
      </c>
      <c r="P1069" s="212"/>
      <c r="Q1069" s="212"/>
      <c r="R1069" s="212"/>
      <c r="S1069" s="212"/>
      <c r="T1069" s="212"/>
      <c r="U1069" s="212"/>
      <c r="V1069" s="212"/>
      <c r="W1069" s="212"/>
      <c r="X1069" s="212"/>
      <c r="Y1069" s="212"/>
      <c r="Z1069" s="212"/>
      <c r="AA1069" s="212"/>
      <c r="AB1069" s="212"/>
      <c r="AC1069" s="213">
        <v>81.27</v>
      </c>
      <c r="AD1069" s="213"/>
    </row>
    <row r="1070" spans="2:30">
      <c r="C1070" s="211" t="s">
        <v>2</v>
      </c>
      <c r="G1070" s="211" t="s">
        <v>2</v>
      </c>
      <c r="K1070" s="211" t="s">
        <v>2</v>
      </c>
      <c r="O1070" s="212" t="s">
        <v>1399</v>
      </c>
      <c r="P1070" s="212"/>
      <c r="Q1070" s="212"/>
      <c r="R1070" s="212"/>
      <c r="S1070" s="212"/>
      <c r="T1070" s="212"/>
      <c r="U1070" s="212"/>
      <c r="V1070" s="212"/>
      <c r="W1070" s="212"/>
      <c r="X1070" s="212"/>
      <c r="Y1070" s="212"/>
      <c r="Z1070" s="212"/>
      <c r="AA1070" s="212"/>
      <c r="AB1070" s="212"/>
      <c r="AC1070" s="213">
        <v>54.18</v>
      </c>
      <c r="AD1070" s="213"/>
    </row>
    <row r="1071" spans="2:30">
      <c r="C1071" s="211" t="s">
        <v>2</v>
      </c>
      <c r="G1071" s="211" t="s">
        <v>2</v>
      </c>
      <c r="K1071" s="211" t="s">
        <v>2</v>
      </c>
      <c r="O1071" s="212" t="s">
        <v>1399</v>
      </c>
      <c r="P1071" s="212"/>
      <c r="Q1071" s="212"/>
      <c r="R1071" s="212"/>
      <c r="S1071" s="212"/>
      <c r="T1071" s="212"/>
      <c r="U1071" s="212"/>
      <c r="V1071" s="212"/>
      <c r="W1071" s="212"/>
      <c r="X1071" s="212"/>
      <c r="Y1071" s="212"/>
      <c r="Z1071" s="212"/>
      <c r="AA1071" s="212"/>
      <c r="AB1071" s="212"/>
      <c r="AC1071" s="213">
        <v>67.73</v>
      </c>
      <c r="AD1071" s="213"/>
    </row>
    <row r="1072" spans="2:30">
      <c r="C1072" s="211" t="s">
        <v>2</v>
      </c>
      <c r="G1072" s="211" t="s">
        <v>2</v>
      </c>
      <c r="K1072" s="211" t="s">
        <v>2</v>
      </c>
      <c r="O1072" s="212" t="s">
        <v>1399</v>
      </c>
      <c r="P1072" s="212"/>
      <c r="Q1072" s="212"/>
      <c r="R1072" s="212"/>
      <c r="S1072" s="212"/>
      <c r="T1072" s="212"/>
      <c r="U1072" s="212"/>
      <c r="V1072" s="212"/>
      <c r="W1072" s="212"/>
      <c r="X1072" s="212"/>
      <c r="Y1072" s="212"/>
      <c r="Z1072" s="212"/>
      <c r="AA1072" s="212"/>
      <c r="AB1072" s="212"/>
      <c r="AC1072" s="213">
        <v>81.27</v>
      </c>
      <c r="AD1072" s="213"/>
    </row>
    <row r="1073" spans="2:30">
      <c r="C1073" s="211" t="s">
        <v>2</v>
      </c>
      <c r="G1073" s="211" t="s">
        <v>2</v>
      </c>
      <c r="K1073" s="211" t="s">
        <v>2</v>
      </c>
      <c r="O1073" s="212" t="s">
        <v>1399</v>
      </c>
      <c r="P1073" s="212"/>
      <c r="Q1073" s="212"/>
      <c r="R1073" s="212"/>
      <c r="S1073" s="212"/>
      <c r="T1073" s="212"/>
      <c r="U1073" s="212"/>
      <c r="V1073" s="212"/>
      <c r="W1073" s="212"/>
      <c r="X1073" s="212"/>
      <c r="Y1073" s="212"/>
      <c r="Z1073" s="212"/>
      <c r="AA1073" s="212"/>
      <c r="AB1073" s="212"/>
      <c r="AC1073" s="213">
        <v>40.64</v>
      </c>
      <c r="AD1073" s="213"/>
    </row>
    <row r="1074" spans="2:30">
      <c r="C1074" s="211" t="s">
        <v>2</v>
      </c>
      <c r="G1074" s="211" t="s">
        <v>2</v>
      </c>
      <c r="K1074" s="211" t="s">
        <v>2</v>
      </c>
      <c r="O1074" s="212" t="s">
        <v>1399</v>
      </c>
      <c r="P1074" s="212"/>
      <c r="Q1074" s="212"/>
      <c r="R1074" s="212"/>
      <c r="S1074" s="212"/>
      <c r="T1074" s="212"/>
      <c r="U1074" s="212"/>
      <c r="V1074" s="212"/>
      <c r="W1074" s="212"/>
      <c r="X1074" s="212"/>
      <c r="Y1074" s="212"/>
      <c r="Z1074" s="212"/>
      <c r="AA1074" s="212"/>
      <c r="AB1074" s="212"/>
      <c r="AC1074" s="213">
        <v>27.09</v>
      </c>
      <c r="AD1074" s="213"/>
    </row>
    <row r="1075" spans="2:30">
      <c r="C1075" s="211" t="s">
        <v>2</v>
      </c>
      <c r="G1075" s="211" t="s">
        <v>2</v>
      </c>
      <c r="K1075" s="211" t="s">
        <v>2</v>
      </c>
      <c r="O1075" s="212" t="s">
        <v>1399</v>
      </c>
      <c r="P1075" s="212"/>
      <c r="Q1075" s="212"/>
      <c r="R1075" s="212"/>
      <c r="S1075" s="212"/>
      <c r="T1075" s="212"/>
      <c r="U1075" s="212"/>
      <c r="V1075" s="212"/>
      <c r="W1075" s="212"/>
      <c r="X1075" s="212"/>
      <c r="Y1075" s="212"/>
      <c r="Z1075" s="212"/>
      <c r="AA1075" s="212"/>
      <c r="AB1075" s="212"/>
      <c r="AC1075" s="213">
        <v>84.83</v>
      </c>
      <c r="AD1075" s="213"/>
    </row>
    <row r="1076" spans="2:30">
      <c r="B1076" s="209" t="s">
        <v>1400</v>
      </c>
      <c r="C1076" s="209"/>
      <c r="D1076" s="209"/>
      <c r="F1076" s="209" t="s">
        <v>97</v>
      </c>
      <c r="G1076" s="209"/>
      <c r="H1076" s="209"/>
      <c r="I1076" s="209"/>
      <c r="J1076" s="209" t="s">
        <v>974</v>
      </c>
      <c r="K1076" s="209"/>
      <c r="L1076" s="209"/>
      <c r="N1076" s="209" t="s">
        <v>975</v>
      </c>
      <c r="O1076" s="209"/>
      <c r="P1076" s="209"/>
      <c r="Q1076" s="209"/>
      <c r="R1076" s="209"/>
      <c r="S1076" s="209"/>
      <c r="T1076" s="209"/>
      <c r="U1076" s="209"/>
      <c r="V1076" s="209"/>
      <c r="W1076" s="209"/>
      <c r="X1076" s="209"/>
      <c r="Y1076" s="209"/>
      <c r="Z1076" s="209"/>
      <c r="AA1076" s="209"/>
      <c r="AC1076" s="210">
        <v>801.8</v>
      </c>
      <c r="AD1076" s="210"/>
    </row>
    <row r="1077" spans="2:30">
      <c r="C1077" s="211" t="s">
        <v>2</v>
      </c>
      <c r="G1077" s="211" t="s">
        <v>2</v>
      </c>
      <c r="K1077" s="211" t="s">
        <v>2</v>
      </c>
      <c r="O1077" s="212" t="s">
        <v>1301</v>
      </c>
      <c r="P1077" s="212"/>
      <c r="Q1077" s="212"/>
      <c r="R1077" s="212"/>
      <c r="S1077" s="212"/>
      <c r="T1077" s="212"/>
      <c r="U1077" s="212"/>
      <c r="V1077" s="212"/>
      <c r="W1077" s="212"/>
      <c r="X1077" s="212"/>
      <c r="Y1077" s="212"/>
      <c r="Z1077" s="212"/>
      <c r="AA1077" s="212"/>
      <c r="AB1077" s="212"/>
      <c r="AC1077" s="213">
        <v>245.99</v>
      </c>
      <c r="AD1077" s="213"/>
    </row>
    <row r="1078" spans="2:30">
      <c r="C1078" s="211" t="s">
        <v>2</v>
      </c>
      <c r="G1078" s="211" t="s">
        <v>2</v>
      </c>
      <c r="K1078" s="211" t="s">
        <v>2</v>
      </c>
      <c r="O1078" s="212" t="s">
        <v>1301</v>
      </c>
      <c r="P1078" s="212"/>
      <c r="Q1078" s="212"/>
      <c r="R1078" s="212"/>
      <c r="S1078" s="212"/>
      <c r="T1078" s="212"/>
      <c r="U1078" s="212"/>
      <c r="V1078" s="212"/>
      <c r="W1078" s="212"/>
      <c r="X1078" s="212"/>
      <c r="Y1078" s="212"/>
      <c r="Z1078" s="212"/>
      <c r="AA1078" s="212"/>
      <c r="AB1078" s="212"/>
      <c r="AC1078" s="213">
        <v>245.99</v>
      </c>
      <c r="AD1078" s="213"/>
    </row>
    <row r="1079" spans="2:30">
      <c r="C1079" s="211" t="s">
        <v>2</v>
      </c>
      <c r="G1079" s="211" t="s">
        <v>2</v>
      </c>
      <c r="K1079" s="211" t="s">
        <v>2</v>
      </c>
      <c r="O1079" s="212" t="s">
        <v>1401</v>
      </c>
      <c r="P1079" s="212"/>
      <c r="Q1079" s="212"/>
      <c r="R1079" s="212"/>
      <c r="S1079" s="212"/>
      <c r="T1079" s="212"/>
      <c r="U1079" s="212"/>
      <c r="V1079" s="212"/>
      <c r="W1079" s="212"/>
      <c r="X1079" s="212"/>
      <c r="Y1079" s="212"/>
      <c r="Z1079" s="212"/>
      <c r="AA1079" s="212"/>
      <c r="AB1079" s="212"/>
      <c r="AC1079" s="213">
        <v>22.85</v>
      </c>
      <c r="AD1079" s="213"/>
    </row>
    <row r="1080" spans="2:30">
      <c r="C1080" s="211" t="s">
        <v>2</v>
      </c>
      <c r="G1080" s="211" t="s">
        <v>2</v>
      </c>
      <c r="K1080" s="211" t="s">
        <v>2</v>
      </c>
      <c r="O1080" s="212" t="s">
        <v>1402</v>
      </c>
      <c r="P1080" s="212"/>
      <c r="Q1080" s="212"/>
      <c r="R1080" s="212"/>
      <c r="S1080" s="212"/>
      <c r="T1080" s="212"/>
      <c r="U1080" s="212"/>
      <c r="V1080" s="212"/>
      <c r="W1080" s="212"/>
      <c r="X1080" s="212"/>
      <c r="Y1080" s="212"/>
      <c r="Z1080" s="212"/>
      <c r="AA1080" s="212"/>
      <c r="AB1080" s="212"/>
      <c r="AC1080" s="213">
        <v>245.99</v>
      </c>
      <c r="AD1080" s="213"/>
    </row>
    <row r="1081" spans="2:30">
      <c r="C1081" s="211" t="s">
        <v>2</v>
      </c>
      <c r="G1081" s="211" t="s">
        <v>2</v>
      </c>
      <c r="K1081" s="211" t="s">
        <v>2</v>
      </c>
      <c r="O1081" s="212" t="s">
        <v>1403</v>
      </c>
      <c r="P1081" s="212"/>
      <c r="Q1081" s="212"/>
      <c r="R1081" s="212"/>
      <c r="S1081" s="212"/>
      <c r="T1081" s="212"/>
      <c r="U1081" s="212"/>
      <c r="V1081" s="212"/>
      <c r="W1081" s="212"/>
      <c r="X1081" s="212"/>
      <c r="Y1081" s="212"/>
      <c r="Z1081" s="212"/>
      <c r="AA1081" s="212"/>
      <c r="AB1081" s="212"/>
      <c r="AC1081" s="213">
        <v>6.89</v>
      </c>
      <c r="AD1081" s="213"/>
    </row>
    <row r="1082" spans="2:30">
      <c r="C1082" s="211" t="s">
        <v>2</v>
      </c>
      <c r="G1082" s="211" t="s">
        <v>2</v>
      </c>
      <c r="K1082" s="211" t="s">
        <v>2</v>
      </c>
      <c r="O1082" s="212" t="s">
        <v>1404</v>
      </c>
      <c r="P1082" s="212"/>
      <c r="Q1082" s="212"/>
      <c r="R1082" s="212"/>
      <c r="S1082" s="212"/>
      <c r="T1082" s="212"/>
      <c r="U1082" s="212"/>
      <c r="V1082" s="212"/>
      <c r="W1082" s="212"/>
      <c r="X1082" s="212"/>
      <c r="Y1082" s="212"/>
      <c r="Z1082" s="212"/>
      <c r="AA1082" s="212"/>
      <c r="AB1082" s="212"/>
      <c r="AC1082" s="213">
        <v>9</v>
      </c>
      <c r="AD1082" s="213"/>
    </row>
    <row r="1083" spans="2:30">
      <c r="C1083" s="211" t="s">
        <v>2</v>
      </c>
      <c r="G1083" s="211" t="s">
        <v>2</v>
      </c>
      <c r="K1083" s="211" t="s">
        <v>2</v>
      </c>
      <c r="O1083" s="212" t="s">
        <v>1405</v>
      </c>
      <c r="P1083" s="212"/>
      <c r="Q1083" s="212"/>
      <c r="R1083" s="212"/>
      <c r="S1083" s="212"/>
      <c r="T1083" s="212"/>
      <c r="U1083" s="212"/>
      <c r="V1083" s="212"/>
      <c r="W1083" s="212"/>
      <c r="X1083" s="212"/>
      <c r="Y1083" s="212"/>
      <c r="Z1083" s="212"/>
      <c r="AA1083" s="212"/>
      <c r="AB1083" s="212"/>
      <c r="AC1083" s="213">
        <v>8.51</v>
      </c>
      <c r="AD1083" s="213"/>
    </row>
    <row r="1084" spans="2:30">
      <c r="C1084" s="211" t="s">
        <v>2</v>
      </c>
      <c r="G1084" s="211" t="s">
        <v>2</v>
      </c>
      <c r="K1084" s="211" t="s">
        <v>2</v>
      </c>
      <c r="O1084" s="212" t="s">
        <v>1406</v>
      </c>
      <c r="P1084" s="212"/>
      <c r="Q1084" s="212"/>
      <c r="R1084" s="212"/>
      <c r="S1084" s="212"/>
      <c r="T1084" s="212"/>
      <c r="U1084" s="212"/>
      <c r="V1084" s="212"/>
      <c r="W1084" s="212"/>
      <c r="X1084" s="212"/>
      <c r="Y1084" s="212"/>
      <c r="Z1084" s="212"/>
      <c r="AA1084" s="212"/>
      <c r="AB1084" s="212"/>
      <c r="AC1084" s="213">
        <v>16.579999999999998</v>
      </c>
      <c r="AD1084" s="213"/>
    </row>
    <row r="1085" spans="2:30">
      <c r="B1085" s="209" t="s">
        <v>840</v>
      </c>
      <c r="C1085" s="209"/>
      <c r="D1085" s="209"/>
      <c r="F1085" s="209" t="s">
        <v>97</v>
      </c>
      <c r="G1085" s="209"/>
      <c r="H1085" s="209"/>
      <c r="I1085" s="209"/>
      <c r="J1085" s="209" t="s">
        <v>841</v>
      </c>
      <c r="K1085" s="209"/>
      <c r="L1085" s="209"/>
      <c r="N1085" s="209" t="s">
        <v>842</v>
      </c>
      <c r="O1085" s="209"/>
      <c r="P1085" s="209"/>
      <c r="Q1085" s="209"/>
      <c r="R1085" s="209"/>
      <c r="S1085" s="209"/>
      <c r="T1085" s="209"/>
      <c r="U1085" s="209"/>
      <c r="V1085" s="209"/>
      <c r="W1085" s="209"/>
      <c r="X1085" s="209"/>
      <c r="Y1085" s="209"/>
      <c r="Z1085" s="209"/>
      <c r="AA1085" s="209"/>
      <c r="AC1085" s="210">
        <v>55.54</v>
      </c>
      <c r="AD1085" s="210"/>
    </row>
    <row r="1086" spans="2:30">
      <c r="C1086" s="211" t="s">
        <v>2</v>
      </c>
      <c r="G1086" s="211" t="s">
        <v>2</v>
      </c>
      <c r="K1086" s="211" t="s">
        <v>2</v>
      </c>
      <c r="O1086" s="212" t="s">
        <v>1407</v>
      </c>
      <c r="P1086" s="212"/>
      <c r="Q1086" s="212"/>
      <c r="R1086" s="212"/>
      <c r="S1086" s="212"/>
      <c r="T1086" s="212"/>
      <c r="U1086" s="212"/>
      <c r="V1086" s="212"/>
      <c r="W1086" s="212"/>
      <c r="X1086" s="212"/>
      <c r="Y1086" s="212"/>
      <c r="Z1086" s="212"/>
      <c r="AA1086" s="212"/>
      <c r="AB1086" s="212"/>
    </row>
    <row r="1087" spans="2:30">
      <c r="B1087" s="209" t="s">
        <v>1408</v>
      </c>
      <c r="C1087" s="209"/>
      <c r="D1087" s="209"/>
      <c r="F1087" s="209" t="s">
        <v>97</v>
      </c>
      <c r="G1087" s="209"/>
      <c r="H1087" s="209"/>
      <c r="I1087" s="209"/>
      <c r="J1087" s="209" t="s">
        <v>1409</v>
      </c>
      <c r="K1087" s="209"/>
      <c r="L1087" s="209"/>
      <c r="N1087" s="209" t="s">
        <v>1410</v>
      </c>
      <c r="O1087" s="209"/>
      <c r="P1087" s="209"/>
      <c r="Q1087" s="209"/>
      <c r="R1087" s="209"/>
      <c r="S1087" s="209"/>
      <c r="T1087" s="209"/>
      <c r="U1087" s="209"/>
      <c r="V1087" s="209"/>
      <c r="W1087" s="209"/>
      <c r="X1087" s="209"/>
      <c r="Y1087" s="209"/>
      <c r="Z1087" s="209"/>
      <c r="AA1087" s="209"/>
      <c r="AC1087" s="210">
        <v>941.86</v>
      </c>
      <c r="AD1087" s="210"/>
    </row>
    <row r="1088" spans="2:30">
      <c r="C1088" s="211" t="s">
        <v>2</v>
      </c>
      <c r="G1088" s="211" t="s">
        <v>2</v>
      </c>
      <c r="K1088" s="211" t="s">
        <v>2</v>
      </c>
      <c r="O1088" s="212" t="s">
        <v>1399</v>
      </c>
      <c r="P1088" s="212"/>
      <c r="Q1088" s="212"/>
      <c r="R1088" s="212"/>
      <c r="S1088" s="212"/>
      <c r="T1088" s="212"/>
      <c r="U1088" s="212"/>
      <c r="V1088" s="212"/>
      <c r="W1088" s="212"/>
      <c r="X1088" s="212"/>
      <c r="Y1088" s="212"/>
      <c r="Z1088" s="212"/>
      <c r="AA1088" s="212"/>
      <c r="AB1088" s="212"/>
      <c r="AC1088" s="213">
        <v>161</v>
      </c>
      <c r="AD1088" s="213"/>
    </row>
    <row r="1089" spans="1:30">
      <c r="C1089" s="211" t="s">
        <v>2</v>
      </c>
      <c r="G1089" s="211" t="s">
        <v>2</v>
      </c>
      <c r="K1089" s="211" t="s">
        <v>2</v>
      </c>
      <c r="O1089" s="212" t="s">
        <v>1399</v>
      </c>
      <c r="P1089" s="212"/>
      <c r="Q1089" s="212"/>
      <c r="R1089" s="212"/>
      <c r="S1089" s="212"/>
      <c r="T1089" s="212"/>
      <c r="U1089" s="212"/>
      <c r="V1089" s="212"/>
      <c r="W1089" s="212"/>
      <c r="X1089" s="212"/>
      <c r="Y1089" s="212"/>
      <c r="Z1089" s="212"/>
      <c r="AA1089" s="212"/>
      <c r="AB1089" s="212"/>
      <c r="AC1089" s="213">
        <v>115.55</v>
      </c>
      <c r="AD1089" s="213"/>
    </row>
    <row r="1090" spans="1:30">
      <c r="C1090" s="211" t="s">
        <v>2</v>
      </c>
      <c r="G1090" s="211" t="s">
        <v>2</v>
      </c>
      <c r="K1090" s="211" t="s">
        <v>2</v>
      </c>
      <c r="O1090" s="212" t="s">
        <v>1399</v>
      </c>
      <c r="P1090" s="212"/>
      <c r="Q1090" s="212"/>
      <c r="R1090" s="212"/>
      <c r="S1090" s="212"/>
      <c r="T1090" s="212"/>
      <c r="U1090" s="212"/>
      <c r="V1090" s="212"/>
      <c r="W1090" s="212"/>
      <c r="X1090" s="212"/>
      <c r="Y1090" s="212"/>
      <c r="Z1090" s="212"/>
      <c r="AA1090" s="212"/>
      <c r="AB1090" s="212"/>
      <c r="AC1090" s="213">
        <v>110.33</v>
      </c>
      <c r="AD1090" s="213"/>
    </row>
    <row r="1091" spans="1:30">
      <c r="C1091" s="211" t="s">
        <v>2</v>
      </c>
      <c r="G1091" s="211" t="s">
        <v>2</v>
      </c>
      <c r="K1091" s="211" t="s">
        <v>2</v>
      </c>
      <c r="O1091" s="212" t="s">
        <v>1399</v>
      </c>
      <c r="P1091" s="212"/>
      <c r="Q1091" s="212"/>
      <c r="R1091" s="212"/>
      <c r="S1091" s="212"/>
      <c r="T1091" s="212"/>
      <c r="U1091" s="212"/>
      <c r="V1091" s="212"/>
      <c r="W1091" s="212"/>
      <c r="X1091" s="212"/>
      <c r="Y1091" s="212"/>
      <c r="Z1091" s="212"/>
      <c r="AA1091" s="212"/>
      <c r="AB1091" s="212"/>
      <c r="AC1091" s="213">
        <v>93.9</v>
      </c>
      <c r="AD1091" s="213"/>
    </row>
    <row r="1092" spans="1:30">
      <c r="C1092" s="211" t="s">
        <v>2</v>
      </c>
      <c r="G1092" s="211" t="s">
        <v>2</v>
      </c>
      <c r="K1092" s="211" t="s">
        <v>2</v>
      </c>
      <c r="O1092" s="212" t="s">
        <v>1399</v>
      </c>
      <c r="P1092" s="212"/>
      <c r="Q1092" s="212"/>
      <c r="R1092" s="212"/>
      <c r="S1092" s="212"/>
      <c r="T1092" s="212"/>
      <c r="U1092" s="212"/>
      <c r="V1092" s="212"/>
      <c r="W1092" s="212"/>
      <c r="X1092" s="212"/>
      <c r="Y1092" s="212"/>
      <c r="Z1092" s="212"/>
      <c r="AA1092" s="212"/>
      <c r="AB1092" s="212"/>
      <c r="AC1092" s="213">
        <v>110.05</v>
      </c>
      <c r="AD1092" s="213"/>
    </row>
    <row r="1093" spans="1:30">
      <c r="C1093" s="211" t="s">
        <v>2</v>
      </c>
      <c r="G1093" s="211" t="s">
        <v>2</v>
      </c>
      <c r="K1093" s="211" t="s">
        <v>2</v>
      </c>
      <c r="O1093" s="212" t="s">
        <v>1399</v>
      </c>
      <c r="P1093" s="212"/>
      <c r="Q1093" s="212"/>
      <c r="R1093" s="212"/>
      <c r="S1093" s="212"/>
      <c r="T1093" s="212"/>
      <c r="U1093" s="212"/>
      <c r="V1093" s="212"/>
      <c r="W1093" s="212"/>
      <c r="X1093" s="212"/>
      <c r="Y1093" s="212"/>
      <c r="Z1093" s="212"/>
      <c r="AA1093" s="212"/>
      <c r="AB1093" s="212"/>
      <c r="AC1093" s="213">
        <v>99.3</v>
      </c>
      <c r="AD1093" s="213"/>
    </row>
    <row r="1094" spans="1:30">
      <c r="C1094" s="211" t="s">
        <v>2</v>
      </c>
      <c r="G1094" s="211" t="s">
        <v>2</v>
      </c>
      <c r="K1094" s="211" t="s">
        <v>2</v>
      </c>
      <c r="O1094" s="212" t="s">
        <v>1399</v>
      </c>
      <c r="P1094" s="212"/>
      <c r="Q1094" s="212"/>
      <c r="R1094" s="212"/>
      <c r="S1094" s="212"/>
      <c r="T1094" s="212"/>
      <c r="U1094" s="212"/>
      <c r="V1094" s="212"/>
      <c r="W1094" s="212"/>
      <c r="X1094" s="212"/>
      <c r="Y1094" s="212"/>
      <c r="Z1094" s="212"/>
      <c r="AA1094" s="212"/>
      <c r="AB1094" s="212"/>
      <c r="AC1094" s="213">
        <v>251.73</v>
      </c>
      <c r="AD1094" s="213"/>
    </row>
    <row r="1095" spans="1:30">
      <c r="B1095" s="209" t="s">
        <v>1411</v>
      </c>
      <c r="C1095" s="209"/>
      <c r="D1095" s="209"/>
      <c r="F1095" s="209" t="s">
        <v>97</v>
      </c>
      <c r="G1095" s="209"/>
      <c r="H1095" s="209"/>
      <c r="I1095" s="209"/>
      <c r="J1095" s="209" t="s">
        <v>1412</v>
      </c>
      <c r="K1095" s="209"/>
      <c r="L1095" s="209"/>
      <c r="N1095" s="209" t="s">
        <v>1413</v>
      </c>
      <c r="O1095" s="209"/>
      <c r="P1095" s="209"/>
      <c r="Q1095" s="209"/>
      <c r="R1095" s="209"/>
      <c r="S1095" s="209"/>
      <c r="T1095" s="209"/>
      <c r="U1095" s="209"/>
      <c r="V1095" s="209"/>
      <c r="W1095" s="209"/>
      <c r="X1095" s="209"/>
      <c r="Y1095" s="209"/>
      <c r="Z1095" s="209"/>
      <c r="AA1095" s="209"/>
      <c r="AC1095" s="210">
        <v>121.52</v>
      </c>
      <c r="AD1095" s="210"/>
    </row>
    <row r="1096" spans="1:30">
      <c r="C1096" s="211" t="s">
        <v>2</v>
      </c>
      <c r="G1096" s="211" t="s">
        <v>2</v>
      </c>
      <c r="K1096" s="211" t="s">
        <v>2</v>
      </c>
      <c r="O1096" s="212" t="s">
        <v>1414</v>
      </c>
      <c r="P1096" s="212"/>
      <c r="Q1096" s="212"/>
      <c r="R1096" s="212"/>
      <c r="S1096" s="212"/>
      <c r="T1096" s="212"/>
      <c r="U1096" s="212"/>
      <c r="V1096" s="212"/>
      <c r="W1096" s="212"/>
      <c r="X1096" s="212"/>
      <c r="Y1096" s="212"/>
      <c r="Z1096" s="212"/>
      <c r="AA1096" s="212"/>
      <c r="AB1096" s="212"/>
      <c r="AC1096" s="213">
        <v>31.36</v>
      </c>
      <c r="AD1096" s="213"/>
    </row>
    <row r="1097" spans="1:30">
      <c r="C1097" s="211" t="s">
        <v>2</v>
      </c>
      <c r="G1097" s="211" t="s">
        <v>2</v>
      </c>
      <c r="K1097" s="211" t="s">
        <v>2</v>
      </c>
      <c r="O1097" s="212" t="s">
        <v>366</v>
      </c>
      <c r="P1097" s="212"/>
      <c r="Q1097" s="212"/>
      <c r="R1097" s="212"/>
      <c r="S1097" s="212"/>
      <c r="T1097" s="212"/>
      <c r="U1097" s="212"/>
      <c r="V1097" s="212"/>
      <c r="W1097" s="212"/>
      <c r="X1097" s="212"/>
      <c r="Y1097" s="212"/>
      <c r="Z1097" s="212"/>
      <c r="AA1097" s="212"/>
      <c r="AB1097" s="212"/>
      <c r="AC1097" s="213">
        <v>31.36</v>
      </c>
      <c r="AD1097" s="213"/>
    </row>
    <row r="1098" spans="1:30">
      <c r="C1098" s="211" t="s">
        <v>2</v>
      </c>
      <c r="G1098" s="211" t="s">
        <v>2</v>
      </c>
      <c r="K1098" s="211" t="s">
        <v>2</v>
      </c>
      <c r="O1098" s="212" t="s">
        <v>839</v>
      </c>
      <c r="P1098" s="212"/>
      <c r="Q1098" s="212"/>
      <c r="R1098" s="212"/>
      <c r="S1098" s="212"/>
      <c r="T1098" s="212"/>
      <c r="U1098" s="212"/>
      <c r="V1098" s="212"/>
      <c r="W1098" s="212"/>
      <c r="X1098" s="212"/>
      <c r="Y1098" s="212"/>
      <c r="Z1098" s="212"/>
      <c r="AA1098" s="212"/>
      <c r="AB1098" s="212"/>
      <c r="AC1098" s="213">
        <v>58.8</v>
      </c>
      <c r="AD1098" s="213"/>
    </row>
    <row r="1099" spans="1:30">
      <c r="B1099" s="209" t="s">
        <v>1415</v>
      </c>
      <c r="C1099" s="209"/>
      <c r="D1099" s="209"/>
      <c r="F1099" s="209" t="s">
        <v>97</v>
      </c>
      <c r="G1099" s="209"/>
      <c r="H1099" s="209"/>
      <c r="I1099" s="209"/>
      <c r="J1099" s="209" t="s">
        <v>1416</v>
      </c>
      <c r="K1099" s="209"/>
      <c r="L1099" s="209"/>
      <c r="N1099" s="209" t="s">
        <v>1417</v>
      </c>
      <c r="O1099" s="209"/>
      <c r="P1099" s="209"/>
      <c r="Q1099" s="209"/>
      <c r="R1099" s="209"/>
      <c r="S1099" s="209"/>
      <c r="T1099" s="209"/>
      <c r="U1099" s="209"/>
      <c r="V1099" s="209"/>
      <c r="W1099" s="209"/>
      <c r="X1099" s="209"/>
      <c r="Y1099" s="209"/>
      <c r="Z1099" s="209"/>
      <c r="AA1099" s="209"/>
      <c r="AC1099" s="210">
        <v>12300</v>
      </c>
      <c r="AD1099" s="210"/>
    </row>
    <row r="1100" spans="1:30">
      <c r="C1100" s="211" t="s">
        <v>2</v>
      </c>
      <c r="G1100" s="211" t="s">
        <v>2</v>
      </c>
      <c r="K1100" s="211" t="s">
        <v>2</v>
      </c>
      <c r="O1100" s="212" t="s">
        <v>1418</v>
      </c>
      <c r="P1100" s="212"/>
      <c r="Q1100" s="212"/>
      <c r="R1100" s="212"/>
      <c r="S1100" s="212"/>
      <c r="T1100" s="212"/>
      <c r="U1100" s="212"/>
      <c r="V1100" s="212"/>
      <c r="W1100" s="212"/>
      <c r="X1100" s="212"/>
      <c r="Y1100" s="212"/>
      <c r="Z1100" s="212"/>
      <c r="AA1100" s="212"/>
      <c r="AB1100" s="212"/>
      <c r="AC1100" s="213">
        <v>7200</v>
      </c>
      <c r="AD1100" s="213"/>
    </row>
    <row r="1101" spans="1:30">
      <c r="C1101" s="211" t="s">
        <v>2</v>
      </c>
      <c r="G1101" s="211" t="s">
        <v>2</v>
      </c>
      <c r="K1101" s="211" t="s">
        <v>2</v>
      </c>
      <c r="O1101" s="212" t="s">
        <v>1418</v>
      </c>
      <c r="P1101" s="212"/>
      <c r="Q1101" s="212"/>
      <c r="R1101" s="212"/>
      <c r="S1101" s="212"/>
      <c r="T1101" s="212"/>
      <c r="U1101" s="212"/>
      <c r="V1101" s="212"/>
      <c r="W1101" s="212"/>
      <c r="X1101" s="212"/>
      <c r="Y1101" s="212"/>
      <c r="Z1101" s="212"/>
      <c r="AA1101" s="212"/>
      <c r="AB1101" s="212"/>
      <c r="AC1101" s="213">
        <v>5100</v>
      </c>
      <c r="AD1101" s="213"/>
    </row>
    <row r="1102" spans="1:30" ht="102.75" customHeight="1"/>
    <row r="1103" spans="1:30" ht="12" customHeight="1"/>
    <row r="1104" spans="1:30" ht="13.5" customHeight="1">
      <c r="A1104" s="214" t="s">
        <v>412</v>
      </c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214"/>
      <c r="L1104" s="214"/>
      <c r="M1104" s="214"/>
      <c r="R1104" s="215" t="s">
        <v>1419</v>
      </c>
      <c r="S1104" s="215"/>
      <c r="T1104" s="215"/>
      <c r="U1104" s="215"/>
      <c r="V1104" s="215"/>
      <c r="W1104" s="215"/>
      <c r="X1104" s="215"/>
      <c r="Y1104" s="215"/>
      <c r="Z1104" s="215"/>
      <c r="AA1104" s="215"/>
      <c r="AB1104" s="215"/>
      <c r="AC1104" s="215"/>
      <c r="AD1104" s="215"/>
    </row>
    <row r="1105" spans="1:30" ht="25.5" customHeight="1">
      <c r="C1105" s="203" t="s">
        <v>310</v>
      </c>
      <c r="D1105" s="203"/>
      <c r="E1105" s="203"/>
      <c r="F1105" s="203"/>
      <c r="G1105" s="203"/>
      <c r="H1105" s="203"/>
      <c r="I1105" s="203"/>
      <c r="J1105" s="203"/>
      <c r="K1105" s="203"/>
      <c r="L1105" s="203"/>
      <c r="M1105" s="203"/>
      <c r="N1105" s="203"/>
      <c r="O1105" s="203"/>
      <c r="P1105" s="203"/>
      <c r="Q1105" s="203"/>
      <c r="R1105" s="203"/>
      <c r="S1105" s="203"/>
      <c r="T1105" s="203"/>
      <c r="U1105" s="203"/>
      <c r="V1105" s="203"/>
      <c r="W1105" s="203"/>
      <c r="X1105" s="203"/>
      <c r="Y1105" s="203"/>
      <c r="Z1105" s="203"/>
      <c r="AA1105" s="203"/>
      <c r="AB1105" s="203"/>
      <c r="AC1105" s="203"/>
    </row>
    <row r="1106" spans="1:30" ht="7.5" customHeight="1"/>
    <row r="1107" spans="1:30" ht="18.75" customHeight="1">
      <c r="I1107" s="204" t="s">
        <v>311</v>
      </c>
      <c r="J1107" s="204"/>
      <c r="K1107" s="204"/>
      <c r="L1107" s="204"/>
      <c r="M1107" s="204"/>
      <c r="N1107" s="204"/>
      <c r="O1107" s="204"/>
      <c r="P1107" s="204"/>
      <c r="S1107" s="205" t="s">
        <v>312</v>
      </c>
      <c r="T1107" s="205"/>
      <c r="U1107" s="205"/>
      <c r="V1107" s="205"/>
      <c r="W1107" s="205"/>
      <c r="X1107" s="205"/>
      <c r="Y1107" s="205"/>
    </row>
    <row r="1108" spans="1:30" ht="6.75" customHeight="1"/>
    <row r="1109" spans="1:30" ht="14.25" customHeight="1">
      <c r="A1109" s="206" t="s">
        <v>1288</v>
      </c>
      <c r="B1109" s="206"/>
      <c r="C1109" s="206"/>
      <c r="D1109" s="206"/>
      <c r="E1109" s="206"/>
      <c r="F1109" s="206"/>
      <c r="G1109" s="206"/>
      <c r="H1109" s="206"/>
      <c r="I1109" s="206"/>
      <c r="J1109" s="206"/>
      <c r="K1109" s="206"/>
      <c r="L1109" s="206"/>
      <c r="M1109" s="206"/>
      <c r="N1109" s="206"/>
      <c r="O1109" s="206"/>
    </row>
    <row r="1110" spans="1:30">
      <c r="B1110" s="207" t="s">
        <v>314</v>
      </c>
      <c r="C1110" s="207"/>
      <c r="D1110" s="207"/>
      <c r="F1110" s="207" t="s">
        <v>315</v>
      </c>
      <c r="G1110" s="207"/>
      <c r="H1110" s="207"/>
      <c r="I1110" s="207"/>
      <c r="J1110" s="207" t="s">
        <v>316</v>
      </c>
      <c r="K1110" s="207"/>
      <c r="L1110" s="207"/>
      <c r="N1110" s="207" t="s">
        <v>317</v>
      </c>
      <c r="O1110" s="207"/>
      <c r="P1110" s="207"/>
      <c r="Q1110" s="207"/>
      <c r="R1110" s="207"/>
      <c r="S1110" s="207"/>
      <c r="T1110" s="207"/>
      <c r="U1110" s="207"/>
      <c r="V1110" s="207"/>
      <c r="W1110" s="207"/>
      <c r="X1110" s="207"/>
      <c r="Y1110" s="207"/>
      <c r="Z1110" s="207"/>
      <c r="AA1110" s="207"/>
      <c r="AC1110" s="208" t="s">
        <v>318</v>
      </c>
      <c r="AD1110" s="208"/>
    </row>
    <row r="1111" spans="1:30">
      <c r="B1111" s="209" t="s">
        <v>1420</v>
      </c>
      <c r="C1111" s="209"/>
      <c r="D1111" s="209"/>
      <c r="F1111" s="209" t="s">
        <v>97</v>
      </c>
      <c r="G1111" s="209"/>
      <c r="H1111" s="209"/>
      <c r="I1111" s="209"/>
      <c r="J1111" s="209" t="s">
        <v>1421</v>
      </c>
      <c r="K1111" s="209"/>
      <c r="L1111" s="209"/>
      <c r="N1111" s="209" t="s">
        <v>1422</v>
      </c>
      <c r="O1111" s="209"/>
      <c r="P1111" s="209"/>
      <c r="Q1111" s="209"/>
      <c r="R1111" s="209"/>
      <c r="S1111" s="209"/>
      <c r="T1111" s="209"/>
      <c r="U1111" s="209"/>
      <c r="V1111" s="209"/>
      <c r="W1111" s="209"/>
      <c r="X1111" s="209"/>
      <c r="Y1111" s="209"/>
      <c r="Z1111" s="209"/>
      <c r="AA1111" s="209"/>
      <c r="AC1111" s="210">
        <v>7917.31</v>
      </c>
      <c r="AD1111" s="210"/>
    </row>
    <row r="1112" spans="1:30">
      <c r="C1112" s="211" t="s">
        <v>2</v>
      </c>
      <c r="G1112" s="211" t="s">
        <v>2</v>
      </c>
      <c r="K1112" s="211" t="s">
        <v>2</v>
      </c>
      <c r="O1112" s="212" t="s">
        <v>1399</v>
      </c>
      <c r="P1112" s="212"/>
      <c r="Q1112" s="212"/>
      <c r="R1112" s="212"/>
      <c r="S1112" s="212"/>
      <c r="T1112" s="212"/>
      <c r="U1112" s="212"/>
      <c r="V1112" s="212"/>
      <c r="W1112" s="212"/>
      <c r="X1112" s="212"/>
      <c r="Y1112" s="212"/>
      <c r="Z1112" s="212"/>
      <c r="AA1112" s="212"/>
      <c r="AB1112" s="212"/>
      <c r="AC1112" s="213">
        <v>366.18</v>
      </c>
      <c r="AD1112" s="213"/>
    </row>
    <row r="1113" spans="1:30">
      <c r="C1113" s="211" t="s">
        <v>2</v>
      </c>
      <c r="G1113" s="211" t="s">
        <v>2</v>
      </c>
      <c r="K1113" s="211" t="s">
        <v>2</v>
      </c>
      <c r="O1113" s="212" t="s">
        <v>1399</v>
      </c>
      <c r="P1113" s="212"/>
      <c r="Q1113" s="212"/>
      <c r="R1113" s="212"/>
      <c r="S1113" s="212"/>
      <c r="T1113" s="212"/>
      <c r="U1113" s="212"/>
      <c r="V1113" s="212"/>
      <c r="W1113" s="212"/>
      <c r="X1113" s="212"/>
      <c r="Y1113" s="212"/>
      <c r="Z1113" s="212"/>
      <c r="AA1113" s="212"/>
      <c r="AB1113" s="212"/>
      <c r="AC1113" s="213">
        <v>599.72</v>
      </c>
      <c r="AD1113" s="213"/>
    </row>
    <row r="1114" spans="1:30">
      <c r="C1114" s="211" t="s">
        <v>2</v>
      </c>
      <c r="G1114" s="211" t="s">
        <v>2</v>
      </c>
      <c r="K1114" s="211" t="s">
        <v>2</v>
      </c>
      <c r="O1114" s="212" t="s">
        <v>1399</v>
      </c>
      <c r="P1114" s="212"/>
      <c r="Q1114" s="212"/>
      <c r="R1114" s="212"/>
      <c r="S1114" s="212"/>
      <c r="T1114" s="212"/>
      <c r="U1114" s="212"/>
      <c r="V1114" s="212"/>
      <c r="W1114" s="212"/>
      <c r="X1114" s="212"/>
      <c r="Y1114" s="212"/>
      <c r="Z1114" s="212"/>
      <c r="AA1114" s="212"/>
      <c r="AB1114" s="212"/>
      <c r="AC1114" s="213">
        <v>210.35</v>
      </c>
      <c r="AD1114" s="213"/>
    </row>
    <row r="1115" spans="1:30">
      <c r="C1115" s="211" t="s">
        <v>2</v>
      </c>
      <c r="G1115" s="211" t="s">
        <v>2</v>
      </c>
      <c r="K1115" s="211" t="s">
        <v>2</v>
      </c>
      <c r="O1115" s="212" t="s">
        <v>1399</v>
      </c>
      <c r="P1115" s="212"/>
      <c r="Q1115" s="212"/>
      <c r="R1115" s="212"/>
      <c r="S1115" s="212"/>
      <c r="T1115" s="212"/>
      <c r="U1115" s="212"/>
      <c r="V1115" s="212"/>
      <c r="W1115" s="212"/>
      <c r="X1115" s="212"/>
      <c r="Y1115" s="212"/>
      <c r="Z1115" s="212"/>
      <c r="AA1115" s="212"/>
      <c r="AB1115" s="212"/>
      <c r="AC1115" s="213">
        <v>1466.05</v>
      </c>
      <c r="AD1115" s="213"/>
    </row>
    <row r="1116" spans="1:30">
      <c r="C1116" s="211" t="s">
        <v>2</v>
      </c>
      <c r="G1116" s="211" t="s">
        <v>2</v>
      </c>
      <c r="K1116" s="211" t="s">
        <v>2</v>
      </c>
      <c r="O1116" s="212" t="s">
        <v>1399</v>
      </c>
      <c r="P1116" s="212"/>
      <c r="Q1116" s="212"/>
      <c r="R1116" s="212"/>
      <c r="S1116" s="212"/>
      <c r="T1116" s="212"/>
      <c r="U1116" s="212"/>
      <c r="V1116" s="212"/>
      <c r="W1116" s="212"/>
      <c r="X1116" s="212"/>
      <c r="Y1116" s="212"/>
      <c r="Z1116" s="212"/>
      <c r="AA1116" s="212"/>
      <c r="AB1116" s="212"/>
      <c r="AC1116" s="213">
        <v>281.36</v>
      </c>
      <c r="AD1116" s="213"/>
    </row>
    <row r="1117" spans="1:30">
      <c r="C1117" s="211" t="s">
        <v>2</v>
      </c>
      <c r="G1117" s="211" t="s">
        <v>2</v>
      </c>
      <c r="K1117" s="211" t="s">
        <v>2</v>
      </c>
      <c r="O1117" s="212" t="s">
        <v>1399</v>
      </c>
      <c r="P1117" s="212"/>
      <c r="Q1117" s="212"/>
      <c r="R1117" s="212"/>
      <c r="S1117" s="212"/>
      <c r="T1117" s="212"/>
      <c r="U1117" s="212"/>
      <c r="V1117" s="212"/>
      <c r="W1117" s="212"/>
      <c r="X1117" s="212"/>
      <c r="Y1117" s="212"/>
      <c r="Z1117" s="212"/>
      <c r="AA1117" s="212"/>
      <c r="AB1117" s="212"/>
      <c r="AC1117" s="213">
        <v>1194.8699999999999</v>
      </c>
      <c r="AD1117" s="213"/>
    </row>
    <row r="1118" spans="1:30">
      <c r="C1118" s="211" t="s">
        <v>2</v>
      </c>
      <c r="G1118" s="211" t="s">
        <v>2</v>
      </c>
      <c r="K1118" s="211" t="s">
        <v>2</v>
      </c>
      <c r="O1118" s="212" t="s">
        <v>1399</v>
      </c>
      <c r="P1118" s="212"/>
      <c r="Q1118" s="212"/>
      <c r="R1118" s="212"/>
      <c r="S1118" s="212"/>
      <c r="T1118" s="212"/>
      <c r="U1118" s="212"/>
      <c r="V1118" s="212"/>
      <c r="W1118" s="212"/>
      <c r="X1118" s="212"/>
      <c r="Y1118" s="212"/>
      <c r="Z1118" s="212"/>
      <c r="AA1118" s="212"/>
      <c r="AB1118" s="212"/>
      <c r="AC1118" s="213">
        <v>369.02</v>
      </c>
      <c r="AD1118" s="213"/>
    </row>
    <row r="1119" spans="1:30">
      <c r="C1119" s="211" t="s">
        <v>2</v>
      </c>
      <c r="G1119" s="211" t="s">
        <v>2</v>
      </c>
      <c r="K1119" s="211" t="s">
        <v>2</v>
      </c>
      <c r="O1119" s="212" t="s">
        <v>1399</v>
      </c>
      <c r="P1119" s="212"/>
      <c r="Q1119" s="212"/>
      <c r="R1119" s="212"/>
      <c r="S1119" s="212"/>
      <c r="T1119" s="212"/>
      <c r="U1119" s="212"/>
      <c r="V1119" s="212"/>
      <c r="W1119" s="212"/>
      <c r="X1119" s="212"/>
      <c r="Y1119" s="212"/>
      <c r="Z1119" s="212"/>
      <c r="AA1119" s="212"/>
      <c r="AB1119" s="212"/>
      <c r="AC1119" s="213">
        <v>247.96</v>
      </c>
      <c r="AD1119" s="213"/>
    </row>
    <row r="1120" spans="1:30">
      <c r="C1120" s="211" t="s">
        <v>2</v>
      </c>
      <c r="G1120" s="211" t="s">
        <v>2</v>
      </c>
      <c r="K1120" s="211" t="s">
        <v>2</v>
      </c>
      <c r="O1120" s="212" t="s">
        <v>1399</v>
      </c>
      <c r="P1120" s="212"/>
      <c r="Q1120" s="212"/>
      <c r="R1120" s="212"/>
      <c r="S1120" s="212"/>
      <c r="T1120" s="212"/>
      <c r="U1120" s="212"/>
      <c r="V1120" s="212"/>
      <c r="W1120" s="212"/>
      <c r="X1120" s="212"/>
      <c r="Y1120" s="212"/>
      <c r="Z1120" s="212"/>
      <c r="AA1120" s="212"/>
      <c r="AB1120" s="212"/>
      <c r="AC1120" s="213">
        <v>767.46</v>
      </c>
      <c r="AD1120" s="213"/>
    </row>
    <row r="1121" spans="2:30">
      <c r="C1121" s="211" t="s">
        <v>2</v>
      </c>
      <c r="G1121" s="211" t="s">
        <v>2</v>
      </c>
      <c r="K1121" s="211" t="s">
        <v>2</v>
      </c>
      <c r="O1121" s="212" t="s">
        <v>1399</v>
      </c>
      <c r="P1121" s="212"/>
      <c r="Q1121" s="212"/>
      <c r="R1121" s="212"/>
      <c r="S1121" s="212"/>
      <c r="T1121" s="212"/>
      <c r="U1121" s="212"/>
      <c r="V1121" s="212"/>
      <c r="W1121" s="212"/>
      <c r="X1121" s="212"/>
      <c r="Y1121" s="212"/>
      <c r="Z1121" s="212"/>
      <c r="AA1121" s="212"/>
      <c r="AB1121" s="212"/>
      <c r="AC1121" s="213">
        <v>1023.24</v>
      </c>
      <c r="AD1121" s="213"/>
    </row>
    <row r="1122" spans="2:30">
      <c r="C1122" s="211" t="s">
        <v>2</v>
      </c>
      <c r="G1122" s="211" t="s">
        <v>2</v>
      </c>
      <c r="K1122" s="211" t="s">
        <v>2</v>
      </c>
      <c r="O1122" s="212" t="s">
        <v>1399</v>
      </c>
      <c r="P1122" s="212"/>
      <c r="Q1122" s="212"/>
      <c r="R1122" s="212"/>
      <c r="S1122" s="212"/>
      <c r="T1122" s="212"/>
      <c r="U1122" s="212"/>
      <c r="V1122" s="212"/>
      <c r="W1122" s="212"/>
      <c r="X1122" s="212"/>
      <c r="Y1122" s="212"/>
      <c r="Z1122" s="212"/>
      <c r="AA1122" s="212"/>
      <c r="AB1122" s="212"/>
      <c r="AC1122" s="213">
        <v>1391.1</v>
      </c>
      <c r="AD1122" s="213"/>
    </row>
    <row r="1123" spans="2:30">
      <c r="B1123" s="209" t="s">
        <v>1423</v>
      </c>
      <c r="C1123" s="209"/>
      <c r="D1123" s="209"/>
      <c r="F1123" s="209" t="s">
        <v>451</v>
      </c>
      <c r="G1123" s="209"/>
      <c r="H1123" s="209"/>
      <c r="I1123" s="209"/>
      <c r="J1123" s="209" t="s">
        <v>1398</v>
      </c>
      <c r="K1123" s="209"/>
      <c r="L1123" s="209"/>
      <c r="N1123" s="209" t="s">
        <v>108</v>
      </c>
      <c r="O1123" s="209"/>
      <c r="P1123" s="209"/>
      <c r="Q1123" s="209"/>
      <c r="R1123" s="209"/>
      <c r="S1123" s="209"/>
      <c r="T1123" s="209"/>
      <c r="U1123" s="209"/>
      <c r="V1123" s="209"/>
      <c r="W1123" s="209"/>
      <c r="X1123" s="209"/>
      <c r="Y1123" s="209"/>
      <c r="Z1123" s="209"/>
      <c r="AA1123" s="209"/>
      <c r="AC1123" s="210">
        <v>968.03</v>
      </c>
      <c r="AD1123" s="210"/>
    </row>
    <row r="1124" spans="2:30">
      <c r="C1124" s="211" t="s">
        <v>2</v>
      </c>
      <c r="G1124" s="211" t="s">
        <v>2</v>
      </c>
      <c r="K1124" s="211" t="s">
        <v>2</v>
      </c>
      <c r="O1124" s="212" t="s">
        <v>1399</v>
      </c>
      <c r="P1124" s="212"/>
      <c r="Q1124" s="212"/>
      <c r="R1124" s="212"/>
      <c r="S1124" s="212"/>
      <c r="T1124" s="212"/>
      <c r="U1124" s="212"/>
      <c r="V1124" s="212"/>
      <c r="W1124" s="212"/>
      <c r="X1124" s="212"/>
      <c r="Y1124" s="212"/>
      <c r="Z1124" s="212"/>
      <c r="AA1124" s="212"/>
      <c r="AB1124" s="212"/>
      <c r="AC1124" s="213">
        <v>123.1</v>
      </c>
      <c r="AD1124" s="213"/>
    </row>
    <row r="1125" spans="2:30">
      <c r="C1125" s="211" t="s">
        <v>2</v>
      </c>
      <c r="G1125" s="211" t="s">
        <v>2</v>
      </c>
      <c r="K1125" s="211" t="s">
        <v>2</v>
      </c>
      <c r="O1125" s="212" t="s">
        <v>1399</v>
      </c>
      <c r="P1125" s="212"/>
      <c r="Q1125" s="212"/>
      <c r="R1125" s="212"/>
      <c r="S1125" s="212"/>
      <c r="T1125" s="212"/>
      <c r="U1125" s="212"/>
      <c r="V1125" s="212"/>
      <c r="W1125" s="212"/>
      <c r="X1125" s="212"/>
      <c r="Y1125" s="212"/>
      <c r="Z1125" s="212"/>
      <c r="AA1125" s="212"/>
      <c r="AB1125" s="212"/>
      <c r="AC1125" s="213">
        <v>54.18</v>
      </c>
      <c r="AD1125" s="213"/>
    </row>
    <row r="1126" spans="2:30">
      <c r="C1126" s="211" t="s">
        <v>2</v>
      </c>
      <c r="G1126" s="211" t="s">
        <v>2</v>
      </c>
      <c r="K1126" s="211" t="s">
        <v>2</v>
      </c>
      <c r="O1126" s="212" t="s">
        <v>1399</v>
      </c>
      <c r="P1126" s="212"/>
      <c r="Q1126" s="212"/>
      <c r="R1126" s="212"/>
      <c r="S1126" s="212"/>
      <c r="T1126" s="212"/>
      <c r="U1126" s="212"/>
      <c r="V1126" s="212"/>
      <c r="W1126" s="212"/>
      <c r="X1126" s="212"/>
      <c r="Y1126" s="212"/>
      <c r="Z1126" s="212"/>
      <c r="AA1126" s="212"/>
      <c r="AB1126" s="212"/>
      <c r="AC1126" s="213">
        <v>54.18</v>
      </c>
      <c r="AD1126" s="213"/>
    </row>
    <row r="1127" spans="2:30">
      <c r="C1127" s="211" t="s">
        <v>2</v>
      </c>
      <c r="G1127" s="211" t="s">
        <v>2</v>
      </c>
      <c r="K1127" s="211" t="s">
        <v>2</v>
      </c>
      <c r="O1127" s="212" t="s">
        <v>1399</v>
      </c>
      <c r="P1127" s="212"/>
      <c r="Q1127" s="212"/>
      <c r="R1127" s="212"/>
      <c r="S1127" s="212"/>
      <c r="T1127" s="212"/>
      <c r="U1127" s="212"/>
      <c r="V1127" s="212"/>
      <c r="W1127" s="212"/>
      <c r="X1127" s="212"/>
      <c r="Y1127" s="212"/>
      <c r="Z1127" s="212"/>
      <c r="AA1127" s="212"/>
      <c r="AB1127" s="212"/>
      <c r="AC1127" s="213">
        <v>40.64</v>
      </c>
      <c r="AD1127" s="213"/>
    </row>
    <row r="1128" spans="2:30">
      <c r="C1128" s="211" t="s">
        <v>2</v>
      </c>
      <c r="G1128" s="211" t="s">
        <v>2</v>
      </c>
      <c r="K1128" s="211" t="s">
        <v>2</v>
      </c>
      <c r="O1128" s="212" t="s">
        <v>1399</v>
      </c>
      <c r="P1128" s="212"/>
      <c r="Q1128" s="212"/>
      <c r="R1128" s="212"/>
      <c r="S1128" s="212"/>
      <c r="T1128" s="212"/>
      <c r="U1128" s="212"/>
      <c r="V1128" s="212"/>
      <c r="W1128" s="212"/>
      <c r="X1128" s="212"/>
      <c r="Y1128" s="212"/>
      <c r="Z1128" s="212"/>
      <c r="AA1128" s="212"/>
      <c r="AB1128" s="212"/>
      <c r="AC1128" s="213">
        <v>100.07</v>
      </c>
      <c r="AD1128" s="213"/>
    </row>
    <row r="1129" spans="2:30">
      <c r="C1129" s="211" t="s">
        <v>2</v>
      </c>
      <c r="G1129" s="211" t="s">
        <v>2</v>
      </c>
      <c r="K1129" s="211" t="s">
        <v>2</v>
      </c>
      <c r="O1129" s="212" t="s">
        <v>1399</v>
      </c>
      <c r="P1129" s="212"/>
      <c r="Q1129" s="212"/>
      <c r="R1129" s="212"/>
      <c r="S1129" s="212"/>
      <c r="T1129" s="212"/>
      <c r="U1129" s="212"/>
      <c r="V1129" s="212"/>
      <c r="W1129" s="212"/>
      <c r="X1129" s="212"/>
      <c r="Y1129" s="212"/>
      <c r="Z1129" s="212"/>
      <c r="AA1129" s="212"/>
      <c r="AB1129" s="212"/>
      <c r="AC1129" s="213">
        <v>54.18</v>
      </c>
      <c r="AD1129" s="213"/>
    </row>
    <row r="1130" spans="2:30">
      <c r="C1130" s="211" t="s">
        <v>2</v>
      </c>
      <c r="G1130" s="211" t="s">
        <v>2</v>
      </c>
      <c r="K1130" s="211" t="s">
        <v>2</v>
      </c>
      <c r="O1130" s="212" t="s">
        <v>1399</v>
      </c>
      <c r="P1130" s="212"/>
      <c r="Q1130" s="212"/>
      <c r="R1130" s="212"/>
      <c r="S1130" s="212"/>
      <c r="T1130" s="212"/>
      <c r="U1130" s="212"/>
      <c r="V1130" s="212"/>
      <c r="W1130" s="212"/>
      <c r="X1130" s="212"/>
      <c r="Y1130" s="212"/>
      <c r="Z1130" s="212"/>
      <c r="AA1130" s="212"/>
      <c r="AB1130" s="212"/>
      <c r="AC1130" s="213">
        <v>54.18</v>
      </c>
      <c r="AD1130" s="213"/>
    </row>
    <row r="1131" spans="2:30">
      <c r="C1131" s="211" t="s">
        <v>2</v>
      </c>
      <c r="G1131" s="211" t="s">
        <v>2</v>
      </c>
      <c r="K1131" s="211" t="s">
        <v>2</v>
      </c>
      <c r="O1131" s="212" t="s">
        <v>1399</v>
      </c>
      <c r="P1131" s="212"/>
      <c r="Q1131" s="212"/>
      <c r="R1131" s="212"/>
      <c r="S1131" s="212"/>
      <c r="T1131" s="212"/>
      <c r="U1131" s="212"/>
      <c r="V1131" s="212"/>
      <c r="W1131" s="212"/>
      <c r="X1131" s="212"/>
      <c r="Y1131" s="212"/>
      <c r="Z1131" s="212"/>
      <c r="AA1131" s="212"/>
      <c r="AB1131" s="212"/>
      <c r="AC1131" s="213">
        <v>67.73</v>
      </c>
      <c r="AD1131" s="213"/>
    </row>
    <row r="1132" spans="2:30">
      <c r="C1132" s="211" t="s">
        <v>2</v>
      </c>
      <c r="G1132" s="211" t="s">
        <v>2</v>
      </c>
      <c r="K1132" s="211" t="s">
        <v>2</v>
      </c>
      <c r="O1132" s="212" t="s">
        <v>1399</v>
      </c>
      <c r="P1132" s="212"/>
      <c r="Q1132" s="212"/>
      <c r="R1132" s="212"/>
      <c r="S1132" s="212"/>
      <c r="T1132" s="212"/>
      <c r="U1132" s="212"/>
      <c r="V1132" s="212"/>
      <c r="W1132" s="212"/>
      <c r="X1132" s="212"/>
      <c r="Y1132" s="212"/>
      <c r="Z1132" s="212"/>
      <c r="AA1132" s="212"/>
      <c r="AB1132" s="212"/>
      <c r="AC1132" s="213">
        <v>67.73</v>
      </c>
      <c r="AD1132" s="213"/>
    </row>
    <row r="1133" spans="2:30">
      <c r="C1133" s="211" t="s">
        <v>2</v>
      </c>
      <c r="G1133" s="211" t="s">
        <v>2</v>
      </c>
      <c r="K1133" s="211" t="s">
        <v>2</v>
      </c>
      <c r="O1133" s="212" t="s">
        <v>1399</v>
      </c>
      <c r="P1133" s="212"/>
      <c r="Q1133" s="212"/>
      <c r="R1133" s="212"/>
      <c r="S1133" s="212"/>
      <c r="T1133" s="212"/>
      <c r="U1133" s="212"/>
      <c r="V1133" s="212"/>
      <c r="W1133" s="212"/>
      <c r="X1133" s="212"/>
      <c r="Y1133" s="212"/>
      <c r="Z1133" s="212"/>
      <c r="AA1133" s="212"/>
      <c r="AB1133" s="212"/>
      <c r="AC1133" s="213">
        <v>27.09</v>
      </c>
      <c r="AD1133" s="213"/>
    </row>
    <row r="1134" spans="2:30">
      <c r="C1134" s="211" t="s">
        <v>2</v>
      </c>
      <c r="G1134" s="211" t="s">
        <v>2</v>
      </c>
      <c r="K1134" s="211" t="s">
        <v>2</v>
      </c>
      <c r="O1134" s="212" t="s">
        <v>1399</v>
      </c>
      <c r="P1134" s="212"/>
      <c r="Q1134" s="212"/>
      <c r="R1134" s="212"/>
      <c r="S1134" s="212"/>
      <c r="T1134" s="212"/>
      <c r="U1134" s="212"/>
      <c r="V1134" s="212"/>
      <c r="W1134" s="212"/>
      <c r="X1134" s="212"/>
      <c r="Y1134" s="212"/>
      <c r="Z1134" s="212"/>
      <c r="AA1134" s="212"/>
      <c r="AB1134" s="212"/>
      <c r="AC1134" s="213">
        <v>27.09</v>
      </c>
      <c r="AD1134" s="213"/>
    </row>
    <row r="1135" spans="2:30">
      <c r="C1135" s="211" t="s">
        <v>2</v>
      </c>
      <c r="G1135" s="211" t="s">
        <v>2</v>
      </c>
      <c r="K1135" s="211" t="s">
        <v>2</v>
      </c>
      <c r="O1135" s="212" t="s">
        <v>1399</v>
      </c>
      <c r="P1135" s="212"/>
      <c r="Q1135" s="212"/>
      <c r="R1135" s="212"/>
      <c r="S1135" s="212"/>
      <c r="T1135" s="212"/>
      <c r="U1135" s="212"/>
      <c r="V1135" s="212"/>
      <c r="W1135" s="212"/>
      <c r="X1135" s="212"/>
      <c r="Y1135" s="212"/>
      <c r="Z1135" s="212"/>
      <c r="AA1135" s="212"/>
      <c r="AB1135" s="212"/>
      <c r="AC1135" s="213">
        <v>203.04</v>
      </c>
      <c r="AD1135" s="213"/>
    </row>
    <row r="1136" spans="2:30">
      <c r="C1136" s="211" t="s">
        <v>2</v>
      </c>
      <c r="G1136" s="211" t="s">
        <v>2</v>
      </c>
      <c r="K1136" s="211" t="s">
        <v>2</v>
      </c>
      <c r="O1136" s="212" t="s">
        <v>1399</v>
      </c>
      <c r="P1136" s="212"/>
      <c r="Q1136" s="212"/>
      <c r="R1136" s="212"/>
      <c r="S1136" s="212"/>
      <c r="T1136" s="212"/>
      <c r="U1136" s="212"/>
      <c r="V1136" s="212"/>
      <c r="W1136" s="212"/>
      <c r="X1136" s="212"/>
      <c r="Y1136" s="212"/>
      <c r="Z1136" s="212"/>
      <c r="AA1136" s="212"/>
      <c r="AB1136" s="212"/>
      <c r="AC1136" s="213">
        <v>67.73</v>
      </c>
      <c r="AD1136" s="213"/>
    </row>
    <row r="1137" spans="2:30">
      <c r="C1137" s="211" t="s">
        <v>2</v>
      </c>
      <c r="G1137" s="211" t="s">
        <v>2</v>
      </c>
      <c r="K1137" s="211" t="s">
        <v>2</v>
      </c>
      <c r="O1137" s="212" t="s">
        <v>1399</v>
      </c>
      <c r="P1137" s="212"/>
      <c r="Q1137" s="212"/>
      <c r="R1137" s="212"/>
      <c r="S1137" s="212"/>
      <c r="T1137" s="212"/>
      <c r="U1137" s="212"/>
      <c r="V1137" s="212"/>
      <c r="W1137" s="212"/>
      <c r="X1137" s="212"/>
      <c r="Y1137" s="212"/>
      <c r="Z1137" s="212"/>
      <c r="AA1137" s="212"/>
      <c r="AB1137" s="212"/>
      <c r="AC1137" s="213">
        <v>27.09</v>
      </c>
      <c r="AD1137" s="213"/>
    </row>
    <row r="1138" spans="2:30">
      <c r="B1138" s="209" t="s">
        <v>973</v>
      </c>
      <c r="C1138" s="209"/>
      <c r="D1138" s="209"/>
      <c r="F1138" s="209" t="s">
        <v>451</v>
      </c>
      <c r="G1138" s="209"/>
      <c r="H1138" s="209"/>
      <c r="I1138" s="209"/>
      <c r="J1138" s="209" t="s">
        <v>974</v>
      </c>
      <c r="K1138" s="209"/>
      <c r="L1138" s="209"/>
      <c r="N1138" s="209" t="s">
        <v>975</v>
      </c>
      <c r="O1138" s="209"/>
      <c r="P1138" s="209"/>
      <c r="Q1138" s="209"/>
      <c r="R1138" s="209"/>
      <c r="S1138" s="209"/>
      <c r="T1138" s="209"/>
      <c r="U1138" s="209"/>
      <c r="V1138" s="209"/>
      <c r="W1138" s="209"/>
      <c r="X1138" s="209"/>
      <c r="Y1138" s="209"/>
      <c r="Z1138" s="209"/>
      <c r="AA1138" s="209"/>
      <c r="AC1138" s="210">
        <v>458.93</v>
      </c>
      <c r="AD1138" s="210"/>
    </row>
    <row r="1139" spans="2:30">
      <c r="C1139" s="211" t="s">
        <v>2</v>
      </c>
      <c r="G1139" s="211" t="s">
        <v>2</v>
      </c>
      <c r="K1139" s="211" t="s">
        <v>2</v>
      </c>
      <c r="O1139" s="212" t="s">
        <v>1424</v>
      </c>
      <c r="P1139" s="212"/>
      <c r="Q1139" s="212"/>
      <c r="R1139" s="212"/>
      <c r="S1139" s="212"/>
      <c r="T1139" s="212"/>
      <c r="U1139" s="212"/>
      <c r="V1139" s="212"/>
      <c r="W1139" s="212"/>
      <c r="X1139" s="212"/>
      <c r="Y1139" s="212"/>
      <c r="Z1139" s="212"/>
      <c r="AA1139" s="212"/>
      <c r="AB1139" s="212"/>
      <c r="AC1139" s="213">
        <v>9.27</v>
      </c>
      <c r="AD1139" s="213"/>
    </row>
    <row r="1140" spans="2:30">
      <c r="C1140" s="211" t="s">
        <v>2</v>
      </c>
      <c r="G1140" s="211" t="s">
        <v>2</v>
      </c>
      <c r="K1140" s="211" t="s">
        <v>2</v>
      </c>
      <c r="O1140" s="212" t="s">
        <v>1425</v>
      </c>
      <c r="P1140" s="212"/>
      <c r="Q1140" s="212"/>
      <c r="R1140" s="212"/>
      <c r="S1140" s="212"/>
      <c r="T1140" s="212"/>
      <c r="U1140" s="212"/>
      <c r="V1140" s="212"/>
      <c r="W1140" s="212"/>
      <c r="X1140" s="212"/>
      <c r="Y1140" s="212"/>
      <c r="Z1140" s="212"/>
      <c r="AA1140" s="212"/>
      <c r="AB1140" s="212"/>
      <c r="AC1140" s="213">
        <v>9.15</v>
      </c>
      <c r="AD1140" s="213"/>
    </row>
    <row r="1141" spans="2:30">
      <c r="C1141" s="211" t="s">
        <v>2</v>
      </c>
      <c r="G1141" s="211" t="s">
        <v>2</v>
      </c>
      <c r="K1141" s="211" t="s">
        <v>2</v>
      </c>
      <c r="O1141" s="212" t="s">
        <v>1426</v>
      </c>
      <c r="P1141" s="212"/>
      <c r="Q1141" s="212"/>
      <c r="R1141" s="212"/>
      <c r="S1141" s="212"/>
      <c r="T1141" s="212"/>
      <c r="U1141" s="212"/>
      <c r="V1141" s="212"/>
      <c r="W1141" s="212"/>
      <c r="X1141" s="212"/>
      <c r="Y1141" s="212"/>
      <c r="Z1141" s="212"/>
      <c r="AA1141" s="212"/>
      <c r="AB1141" s="212"/>
      <c r="AC1141" s="213">
        <v>33.99</v>
      </c>
      <c r="AD1141" s="213"/>
    </row>
    <row r="1142" spans="2:30">
      <c r="C1142" s="211" t="s">
        <v>2</v>
      </c>
      <c r="G1142" s="211" t="s">
        <v>2</v>
      </c>
      <c r="K1142" s="211" t="s">
        <v>2</v>
      </c>
      <c r="O1142" s="212" t="s">
        <v>1427</v>
      </c>
      <c r="P1142" s="212"/>
      <c r="Q1142" s="212"/>
      <c r="R1142" s="212"/>
      <c r="S1142" s="212"/>
      <c r="T1142" s="212"/>
      <c r="U1142" s="212"/>
      <c r="V1142" s="212"/>
      <c r="W1142" s="212"/>
      <c r="X1142" s="212"/>
      <c r="Y1142" s="212"/>
      <c r="Z1142" s="212"/>
      <c r="AA1142" s="212"/>
      <c r="AB1142" s="212"/>
      <c r="AC1142" s="213">
        <v>19.2</v>
      </c>
      <c r="AD1142" s="213"/>
    </row>
    <row r="1143" spans="2:30">
      <c r="C1143" s="211" t="s">
        <v>2</v>
      </c>
      <c r="G1143" s="211" t="s">
        <v>2</v>
      </c>
      <c r="K1143" s="211" t="s">
        <v>2</v>
      </c>
      <c r="O1143" s="212" t="s">
        <v>1428</v>
      </c>
      <c r="P1143" s="212"/>
      <c r="Q1143" s="212"/>
      <c r="R1143" s="212"/>
      <c r="S1143" s="212"/>
      <c r="T1143" s="212"/>
      <c r="U1143" s="212"/>
      <c r="V1143" s="212"/>
      <c r="W1143" s="212"/>
      <c r="X1143" s="212"/>
      <c r="Y1143" s="212"/>
      <c r="Z1143" s="212"/>
      <c r="AA1143" s="212"/>
      <c r="AB1143" s="212"/>
      <c r="AC1143" s="213">
        <v>56.99</v>
      </c>
      <c r="AD1143" s="213"/>
    </row>
    <row r="1144" spans="2:30">
      <c r="C1144" s="211" t="s">
        <v>2</v>
      </c>
      <c r="G1144" s="211" t="s">
        <v>2</v>
      </c>
      <c r="K1144" s="211" t="s">
        <v>2</v>
      </c>
      <c r="O1144" s="212" t="s">
        <v>1429</v>
      </c>
      <c r="P1144" s="212"/>
      <c r="Q1144" s="212"/>
      <c r="R1144" s="212"/>
      <c r="S1144" s="212"/>
      <c r="T1144" s="212"/>
      <c r="U1144" s="212"/>
      <c r="V1144" s="212"/>
      <c r="W1144" s="212"/>
      <c r="X1144" s="212"/>
      <c r="Y1144" s="212"/>
      <c r="Z1144" s="212"/>
      <c r="AA1144" s="212"/>
      <c r="AB1144" s="212"/>
      <c r="AC1144" s="213">
        <v>194.72</v>
      </c>
      <c r="AD1144" s="213"/>
    </row>
    <row r="1145" spans="2:30">
      <c r="C1145" s="211" t="s">
        <v>2</v>
      </c>
      <c r="G1145" s="211" t="s">
        <v>2</v>
      </c>
      <c r="K1145" s="211" t="s">
        <v>2</v>
      </c>
      <c r="O1145" s="212" t="s">
        <v>1430</v>
      </c>
      <c r="P1145" s="212"/>
      <c r="Q1145" s="212"/>
      <c r="R1145" s="212"/>
      <c r="S1145" s="212"/>
      <c r="T1145" s="212"/>
      <c r="U1145" s="212"/>
      <c r="V1145" s="212"/>
      <c r="W1145" s="212"/>
      <c r="X1145" s="212"/>
      <c r="Y1145" s="212"/>
      <c r="Z1145" s="212"/>
      <c r="AA1145" s="212"/>
      <c r="AB1145" s="212"/>
      <c r="AC1145" s="213">
        <v>29.63</v>
      </c>
      <c r="AD1145" s="213"/>
    </row>
    <row r="1146" spans="2:30">
      <c r="C1146" s="211" t="s">
        <v>2</v>
      </c>
      <c r="G1146" s="211" t="s">
        <v>2</v>
      </c>
      <c r="K1146" s="211" t="s">
        <v>2</v>
      </c>
      <c r="O1146" s="212" t="s">
        <v>1431</v>
      </c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  <c r="AA1146" s="212"/>
      <c r="AB1146" s="212"/>
      <c r="AC1146" s="213">
        <v>52.22</v>
      </c>
      <c r="AD1146" s="213"/>
    </row>
    <row r="1147" spans="2:30">
      <c r="C1147" s="211" t="s">
        <v>2</v>
      </c>
      <c r="G1147" s="211" t="s">
        <v>2</v>
      </c>
      <c r="K1147" s="211" t="s">
        <v>2</v>
      </c>
      <c r="O1147" s="212" t="s">
        <v>1432</v>
      </c>
      <c r="P1147" s="212"/>
      <c r="Q1147" s="212"/>
      <c r="R1147" s="212"/>
      <c r="S1147" s="212"/>
      <c r="T1147" s="212"/>
      <c r="U1147" s="212"/>
      <c r="V1147" s="212"/>
      <c r="W1147" s="212"/>
      <c r="X1147" s="212"/>
      <c r="Y1147" s="212"/>
      <c r="Z1147" s="212"/>
      <c r="AA1147" s="212"/>
      <c r="AB1147" s="212"/>
      <c r="AC1147" s="213">
        <v>12.18</v>
      </c>
      <c r="AD1147" s="213"/>
    </row>
    <row r="1148" spans="2:30">
      <c r="C1148" s="211" t="s">
        <v>2</v>
      </c>
      <c r="G1148" s="211" t="s">
        <v>2</v>
      </c>
      <c r="K1148" s="211" t="s">
        <v>2</v>
      </c>
      <c r="O1148" s="212" t="s">
        <v>1433</v>
      </c>
      <c r="P1148" s="212"/>
      <c r="Q1148" s="212"/>
      <c r="R1148" s="212"/>
      <c r="S1148" s="212"/>
      <c r="T1148" s="212"/>
      <c r="U1148" s="212"/>
      <c r="V1148" s="212"/>
      <c r="W1148" s="212"/>
      <c r="X1148" s="212"/>
      <c r="Y1148" s="212"/>
      <c r="Z1148" s="212"/>
      <c r="AA1148" s="212"/>
      <c r="AB1148" s="212"/>
      <c r="AC1148" s="213">
        <v>41.58</v>
      </c>
      <c r="AD1148" s="213"/>
    </row>
    <row r="1149" spans="2:30">
      <c r="B1149" s="209" t="s">
        <v>982</v>
      </c>
      <c r="C1149" s="209"/>
      <c r="D1149" s="209"/>
      <c r="F1149" s="209" t="s">
        <v>451</v>
      </c>
      <c r="G1149" s="209"/>
      <c r="H1149" s="209"/>
      <c r="I1149" s="209"/>
      <c r="J1149" s="209" t="s">
        <v>841</v>
      </c>
      <c r="K1149" s="209"/>
      <c r="L1149" s="209"/>
      <c r="N1149" s="209" t="s">
        <v>842</v>
      </c>
      <c r="O1149" s="209"/>
      <c r="P1149" s="209"/>
      <c r="Q1149" s="209"/>
      <c r="R1149" s="209"/>
      <c r="S1149" s="209"/>
      <c r="T1149" s="209"/>
      <c r="U1149" s="209"/>
      <c r="V1149" s="209"/>
      <c r="W1149" s="209"/>
      <c r="X1149" s="209"/>
      <c r="Y1149" s="209"/>
      <c r="Z1149" s="209"/>
      <c r="AA1149" s="209"/>
      <c r="AC1149" s="210">
        <v>138.84</v>
      </c>
      <c r="AD1149" s="210"/>
    </row>
    <row r="1150" spans="2:30">
      <c r="C1150" s="211" t="s">
        <v>2</v>
      </c>
      <c r="G1150" s="211" t="s">
        <v>2</v>
      </c>
      <c r="K1150" s="211" t="s">
        <v>2</v>
      </c>
      <c r="O1150" s="212" t="s">
        <v>1434</v>
      </c>
      <c r="P1150" s="212"/>
      <c r="Q1150" s="212"/>
      <c r="R1150" s="212"/>
      <c r="S1150" s="212"/>
      <c r="T1150" s="212"/>
      <c r="U1150" s="212"/>
      <c r="V1150" s="212"/>
      <c r="W1150" s="212"/>
      <c r="X1150" s="212"/>
      <c r="Y1150" s="212"/>
      <c r="Z1150" s="212"/>
      <c r="AA1150" s="212"/>
      <c r="AB1150" s="212"/>
    </row>
    <row r="1151" spans="2:30">
      <c r="B1151" s="209" t="s">
        <v>1435</v>
      </c>
      <c r="C1151" s="209"/>
      <c r="D1151" s="209"/>
      <c r="F1151" s="209" t="s">
        <v>451</v>
      </c>
      <c r="G1151" s="209"/>
      <c r="H1151" s="209"/>
      <c r="I1151" s="209"/>
      <c r="J1151" s="209" t="s">
        <v>1409</v>
      </c>
      <c r="K1151" s="209"/>
      <c r="L1151" s="209"/>
      <c r="N1151" s="209" t="s">
        <v>1410</v>
      </c>
      <c r="O1151" s="209"/>
      <c r="P1151" s="209"/>
      <c r="Q1151" s="209"/>
      <c r="R1151" s="209"/>
      <c r="S1151" s="209"/>
      <c r="T1151" s="209"/>
      <c r="U1151" s="209"/>
      <c r="V1151" s="209"/>
      <c r="W1151" s="209"/>
      <c r="X1151" s="209"/>
      <c r="Y1151" s="209"/>
      <c r="Z1151" s="209"/>
      <c r="AA1151" s="209"/>
      <c r="AC1151" s="210">
        <v>217.46</v>
      </c>
      <c r="AD1151" s="210"/>
    </row>
    <row r="1152" spans="2:30">
      <c r="C1152" s="211" t="s">
        <v>2</v>
      </c>
      <c r="G1152" s="211" t="s">
        <v>2</v>
      </c>
      <c r="K1152" s="211" t="s">
        <v>2</v>
      </c>
      <c r="O1152" s="212" t="s">
        <v>1399</v>
      </c>
      <c r="P1152" s="212"/>
      <c r="Q1152" s="212"/>
      <c r="R1152" s="212"/>
      <c r="S1152" s="212"/>
      <c r="T1152" s="212"/>
      <c r="U1152" s="212"/>
      <c r="V1152" s="212"/>
      <c r="W1152" s="212"/>
      <c r="X1152" s="212"/>
      <c r="Y1152" s="212"/>
      <c r="Z1152" s="212"/>
      <c r="AA1152" s="212"/>
      <c r="AB1152" s="212"/>
      <c r="AC1152" s="213">
        <v>93.73</v>
      </c>
      <c r="AD1152" s="213"/>
    </row>
    <row r="1153" spans="1:30">
      <c r="C1153" s="211" t="s">
        <v>2</v>
      </c>
      <c r="G1153" s="211" t="s">
        <v>2</v>
      </c>
      <c r="K1153" s="211" t="s">
        <v>2</v>
      </c>
      <c r="O1153" s="212" t="s">
        <v>1399</v>
      </c>
      <c r="P1153" s="212"/>
      <c r="Q1153" s="212"/>
      <c r="R1153" s="212"/>
      <c r="S1153" s="212"/>
      <c r="T1153" s="212"/>
      <c r="U1153" s="212"/>
      <c r="V1153" s="212"/>
      <c r="W1153" s="212"/>
      <c r="X1153" s="212"/>
      <c r="Y1153" s="212"/>
      <c r="Z1153" s="212"/>
      <c r="AA1153" s="212"/>
      <c r="AB1153" s="212"/>
      <c r="AC1153" s="213">
        <v>123.73</v>
      </c>
      <c r="AD1153" s="213"/>
    </row>
    <row r="1154" spans="1:30">
      <c r="B1154" s="209" t="s">
        <v>1436</v>
      </c>
      <c r="C1154" s="209"/>
      <c r="D1154" s="209"/>
      <c r="F1154" s="209" t="s">
        <v>451</v>
      </c>
      <c r="G1154" s="209"/>
      <c r="H1154" s="209"/>
      <c r="I1154" s="209"/>
      <c r="J1154" s="209" t="s">
        <v>1437</v>
      </c>
      <c r="K1154" s="209"/>
      <c r="L1154" s="209"/>
      <c r="N1154" s="209" t="s">
        <v>1438</v>
      </c>
      <c r="O1154" s="209"/>
      <c r="P1154" s="209"/>
      <c r="Q1154" s="209"/>
      <c r="R1154" s="209"/>
      <c r="S1154" s="209"/>
      <c r="T1154" s="209"/>
      <c r="U1154" s="209"/>
      <c r="V1154" s="209"/>
      <c r="W1154" s="209"/>
      <c r="X1154" s="209"/>
      <c r="Y1154" s="209"/>
      <c r="Z1154" s="209"/>
      <c r="AA1154" s="209"/>
      <c r="AC1154" s="210">
        <v>165.18</v>
      </c>
      <c r="AD1154" s="210"/>
    </row>
    <row r="1155" spans="1:30">
      <c r="C1155" s="211" t="s">
        <v>2</v>
      </c>
      <c r="G1155" s="211" t="s">
        <v>2</v>
      </c>
      <c r="K1155" s="211" t="s">
        <v>2</v>
      </c>
      <c r="O1155" s="212" t="s">
        <v>1439</v>
      </c>
      <c r="P1155" s="212"/>
      <c r="Q1155" s="212"/>
      <c r="R1155" s="212"/>
      <c r="S1155" s="212"/>
      <c r="T1155" s="212"/>
      <c r="U1155" s="212"/>
      <c r="V1155" s="212"/>
      <c r="W1155" s="212"/>
      <c r="X1155" s="212"/>
      <c r="Y1155" s="212"/>
      <c r="Z1155" s="212"/>
      <c r="AA1155" s="212"/>
      <c r="AB1155" s="212"/>
    </row>
    <row r="1156" spans="1:30" ht="102.75" customHeight="1"/>
    <row r="1157" spans="1:30" ht="12" customHeight="1"/>
    <row r="1158" spans="1:30" ht="13.5" customHeight="1">
      <c r="A1158" s="214" t="s">
        <v>412</v>
      </c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214"/>
      <c r="L1158" s="214"/>
      <c r="M1158" s="214"/>
      <c r="R1158" s="215" t="s">
        <v>1440</v>
      </c>
      <c r="S1158" s="215"/>
      <c r="T1158" s="215"/>
      <c r="U1158" s="215"/>
      <c r="V1158" s="215"/>
      <c r="W1158" s="215"/>
      <c r="X1158" s="215"/>
      <c r="Y1158" s="215"/>
      <c r="Z1158" s="215"/>
      <c r="AA1158" s="215"/>
      <c r="AB1158" s="215"/>
      <c r="AC1158" s="215"/>
      <c r="AD1158" s="215"/>
    </row>
    <row r="1159" spans="1:30" ht="25.5" customHeight="1">
      <c r="C1159" s="203" t="s">
        <v>310</v>
      </c>
      <c r="D1159" s="203"/>
      <c r="E1159" s="203"/>
      <c r="F1159" s="203"/>
      <c r="G1159" s="203"/>
      <c r="H1159" s="203"/>
      <c r="I1159" s="203"/>
      <c r="J1159" s="203"/>
      <c r="K1159" s="203"/>
      <c r="L1159" s="203"/>
      <c r="M1159" s="203"/>
      <c r="N1159" s="203"/>
      <c r="O1159" s="203"/>
      <c r="P1159" s="203"/>
      <c r="Q1159" s="203"/>
      <c r="R1159" s="203"/>
      <c r="S1159" s="203"/>
      <c r="T1159" s="203"/>
      <c r="U1159" s="203"/>
      <c r="V1159" s="203"/>
      <c r="W1159" s="203"/>
      <c r="X1159" s="203"/>
      <c r="Y1159" s="203"/>
      <c r="Z1159" s="203"/>
      <c r="AA1159" s="203"/>
      <c r="AB1159" s="203"/>
      <c r="AC1159" s="203"/>
    </row>
    <row r="1160" spans="1:30" ht="7.5" customHeight="1"/>
    <row r="1161" spans="1:30" ht="18.75" customHeight="1">
      <c r="I1161" s="204" t="s">
        <v>311</v>
      </c>
      <c r="J1161" s="204"/>
      <c r="K1161" s="204"/>
      <c r="L1161" s="204"/>
      <c r="M1161" s="204"/>
      <c r="N1161" s="204"/>
      <c r="O1161" s="204"/>
      <c r="P1161" s="204"/>
      <c r="S1161" s="205" t="s">
        <v>312</v>
      </c>
      <c r="T1161" s="205"/>
      <c r="U1161" s="205"/>
      <c r="V1161" s="205"/>
      <c r="W1161" s="205"/>
      <c r="X1161" s="205"/>
      <c r="Y1161" s="205"/>
    </row>
    <row r="1162" spans="1:30" ht="6.75" customHeight="1"/>
    <row r="1163" spans="1:30" ht="14.25" customHeight="1">
      <c r="A1163" s="206" t="s">
        <v>1288</v>
      </c>
      <c r="B1163" s="206"/>
      <c r="C1163" s="206"/>
      <c r="D1163" s="206"/>
      <c r="E1163" s="206"/>
      <c r="F1163" s="206"/>
      <c r="G1163" s="206"/>
      <c r="H1163" s="206"/>
      <c r="I1163" s="206"/>
      <c r="J1163" s="206"/>
      <c r="K1163" s="206"/>
      <c r="L1163" s="206"/>
      <c r="M1163" s="206"/>
      <c r="N1163" s="206"/>
      <c r="O1163" s="206"/>
    </row>
    <row r="1164" spans="1:30">
      <c r="B1164" s="207" t="s">
        <v>314</v>
      </c>
      <c r="C1164" s="207"/>
      <c r="D1164" s="207"/>
      <c r="F1164" s="207" t="s">
        <v>315</v>
      </c>
      <c r="G1164" s="207"/>
      <c r="H1164" s="207"/>
      <c r="I1164" s="207"/>
      <c r="J1164" s="207" t="s">
        <v>316</v>
      </c>
      <c r="K1164" s="207"/>
      <c r="L1164" s="207"/>
      <c r="N1164" s="207" t="s">
        <v>317</v>
      </c>
      <c r="O1164" s="207"/>
      <c r="P1164" s="207"/>
      <c r="Q1164" s="207"/>
      <c r="R1164" s="207"/>
      <c r="S1164" s="207"/>
      <c r="T1164" s="207"/>
      <c r="U1164" s="207"/>
      <c r="V1164" s="207"/>
      <c r="W1164" s="207"/>
      <c r="X1164" s="207"/>
      <c r="Y1164" s="207"/>
      <c r="Z1164" s="207"/>
      <c r="AA1164" s="207"/>
      <c r="AC1164" s="208" t="s">
        <v>318</v>
      </c>
      <c r="AD1164" s="208"/>
    </row>
    <row r="1165" spans="1:30">
      <c r="B1165" s="209" t="s">
        <v>1441</v>
      </c>
      <c r="C1165" s="209"/>
      <c r="D1165" s="209"/>
      <c r="F1165" s="209" t="s">
        <v>451</v>
      </c>
      <c r="G1165" s="209"/>
      <c r="H1165" s="209"/>
      <c r="I1165" s="209"/>
      <c r="J1165" s="209" t="s">
        <v>1421</v>
      </c>
      <c r="K1165" s="209"/>
      <c r="L1165" s="209"/>
      <c r="N1165" s="209" t="s">
        <v>1422</v>
      </c>
      <c r="O1165" s="209"/>
      <c r="P1165" s="209"/>
      <c r="Q1165" s="209"/>
      <c r="R1165" s="209"/>
      <c r="S1165" s="209"/>
      <c r="T1165" s="209"/>
      <c r="U1165" s="209"/>
      <c r="V1165" s="209"/>
      <c r="W1165" s="209"/>
      <c r="X1165" s="209"/>
      <c r="Y1165" s="209"/>
      <c r="Z1165" s="209"/>
      <c r="AA1165" s="209"/>
      <c r="AC1165" s="210">
        <v>4323.5600000000004</v>
      </c>
      <c r="AD1165" s="210"/>
    </row>
    <row r="1166" spans="1:30">
      <c r="C1166" s="211" t="s">
        <v>2</v>
      </c>
      <c r="G1166" s="211" t="s">
        <v>2</v>
      </c>
      <c r="K1166" s="211" t="s">
        <v>2</v>
      </c>
      <c r="O1166" s="212" t="s">
        <v>1399</v>
      </c>
      <c r="P1166" s="212"/>
      <c r="Q1166" s="212"/>
      <c r="R1166" s="212"/>
      <c r="S1166" s="212"/>
      <c r="T1166" s="212"/>
      <c r="U1166" s="212"/>
      <c r="V1166" s="212"/>
      <c r="W1166" s="212"/>
      <c r="X1166" s="212"/>
      <c r="Y1166" s="212"/>
      <c r="Z1166" s="212"/>
      <c r="AA1166" s="212"/>
      <c r="AB1166" s="212"/>
      <c r="AC1166" s="213">
        <v>229.5</v>
      </c>
      <c r="AD1166" s="213"/>
    </row>
    <row r="1167" spans="1:30">
      <c r="C1167" s="211" t="s">
        <v>2</v>
      </c>
      <c r="G1167" s="211" t="s">
        <v>2</v>
      </c>
      <c r="K1167" s="211" t="s">
        <v>2</v>
      </c>
      <c r="O1167" s="212" t="s">
        <v>1399</v>
      </c>
      <c r="P1167" s="212"/>
      <c r="Q1167" s="212"/>
      <c r="R1167" s="212"/>
      <c r="S1167" s="212"/>
      <c r="T1167" s="212"/>
      <c r="U1167" s="212"/>
      <c r="V1167" s="212"/>
      <c r="W1167" s="212"/>
      <c r="X1167" s="212"/>
      <c r="Y1167" s="212"/>
      <c r="Z1167" s="212"/>
      <c r="AA1167" s="212"/>
      <c r="AB1167" s="212"/>
      <c r="AC1167" s="213">
        <v>572.25</v>
      </c>
      <c r="AD1167" s="213"/>
    </row>
    <row r="1168" spans="1:30">
      <c r="C1168" s="211" t="s">
        <v>2</v>
      </c>
      <c r="G1168" s="211" t="s">
        <v>2</v>
      </c>
      <c r="K1168" s="211" t="s">
        <v>2</v>
      </c>
      <c r="O1168" s="212" t="s">
        <v>1442</v>
      </c>
      <c r="P1168" s="212"/>
      <c r="Q1168" s="212"/>
      <c r="R1168" s="212"/>
      <c r="S1168" s="212"/>
      <c r="T1168" s="212"/>
      <c r="U1168" s="212"/>
      <c r="V1168" s="212"/>
      <c r="W1168" s="212"/>
      <c r="X1168" s="212"/>
      <c r="Y1168" s="212"/>
      <c r="Z1168" s="212"/>
      <c r="AA1168" s="212"/>
      <c r="AB1168" s="212"/>
      <c r="AC1168" s="213">
        <v>15.6</v>
      </c>
      <c r="AD1168" s="213"/>
    </row>
    <row r="1169" spans="2:30">
      <c r="C1169" s="211" t="s">
        <v>2</v>
      </c>
      <c r="G1169" s="211" t="s">
        <v>2</v>
      </c>
      <c r="K1169" s="211" t="s">
        <v>2</v>
      </c>
      <c r="O1169" s="212" t="s">
        <v>1399</v>
      </c>
      <c r="P1169" s="212"/>
      <c r="Q1169" s="212"/>
      <c r="R1169" s="212"/>
      <c r="S1169" s="212"/>
      <c r="T1169" s="212"/>
      <c r="U1169" s="212"/>
      <c r="V1169" s="212"/>
      <c r="W1169" s="212"/>
      <c r="X1169" s="212"/>
      <c r="Y1169" s="212"/>
      <c r="Z1169" s="212"/>
      <c r="AA1169" s="212"/>
      <c r="AB1169" s="212"/>
      <c r="AC1169" s="213">
        <v>467.47</v>
      </c>
      <c r="AD1169" s="213"/>
    </row>
    <row r="1170" spans="2:30">
      <c r="C1170" s="211" t="s">
        <v>2</v>
      </c>
      <c r="G1170" s="211" t="s">
        <v>2</v>
      </c>
      <c r="K1170" s="211" t="s">
        <v>2</v>
      </c>
      <c r="O1170" s="212" t="s">
        <v>1399</v>
      </c>
      <c r="P1170" s="212"/>
      <c r="Q1170" s="212"/>
      <c r="R1170" s="212"/>
      <c r="S1170" s="212"/>
      <c r="T1170" s="212"/>
      <c r="U1170" s="212"/>
      <c r="V1170" s="212"/>
      <c r="W1170" s="212"/>
      <c r="X1170" s="212"/>
      <c r="Y1170" s="212"/>
      <c r="Z1170" s="212"/>
      <c r="AA1170" s="212"/>
      <c r="AB1170" s="212"/>
      <c r="AC1170" s="213">
        <v>242.82</v>
      </c>
      <c r="AD1170" s="213"/>
    </row>
    <row r="1171" spans="2:30">
      <c r="C1171" s="211" t="s">
        <v>2</v>
      </c>
      <c r="G1171" s="211" t="s">
        <v>2</v>
      </c>
      <c r="K1171" s="211" t="s">
        <v>2</v>
      </c>
      <c r="O1171" s="212" t="s">
        <v>1399</v>
      </c>
      <c r="P1171" s="212"/>
      <c r="Q1171" s="212"/>
      <c r="R1171" s="212"/>
      <c r="S1171" s="212"/>
      <c r="T1171" s="212"/>
      <c r="U1171" s="212"/>
      <c r="V1171" s="212"/>
      <c r="W1171" s="212"/>
      <c r="X1171" s="212"/>
      <c r="Y1171" s="212"/>
      <c r="Z1171" s="212"/>
      <c r="AA1171" s="212"/>
      <c r="AB1171" s="212"/>
      <c r="AC1171" s="213">
        <v>241.78</v>
      </c>
      <c r="AD1171" s="213"/>
    </row>
    <row r="1172" spans="2:30">
      <c r="C1172" s="211" t="s">
        <v>2</v>
      </c>
      <c r="G1172" s="211" t="s">
        <v>2</v>
      </c>
      <c r="K1172" s="211" t="s">
        <v>2</v>
      </c>
      <c r="O1172" s="212" t="s">
        <v>1443</v>
      </c>
      <c r="P1172" s="212"/>
      <c r="Q1172" s="212"/>
      <c r="R1172" s="212"/>
      <c r="S1172" s="212"/>
      <c r="T1172" s="212"/>
      <c r="U1172" s="212"/>
      <c r="V1172" s="212"/>
      <c r="W1172" s="212"/>
      <c r="X1172" s="212"/>
      <c r="Y1172" s="212"/>
      <c r="Z1172" s="212"/>
      <c r="AA1172" s="212"/>
      <c r="AB1172" s="212"/>
      <c r="AC1172" s="213">
        <v>19.21</v>
      </c>
      <c r="AD1172" s="213"/>
    </row>
    <row r="1173" spans="2:30">
      <c r="C1173" s="211" t="s">
        <v>2</v>
      </c>
      <c r="G1173" s="211" t="s">
        <v>2</v>
      </c>
      <c r="K1173" s="211" t="s">
        <v>2</v>
      </c>
      <c r="O1173" s="212" t="s">
        <v>1399</v>
      </c>
      <c r="P1173" s="212"/>
      <c r="Q1173" s="212"/>
      <c r="R1173" s="212"/>
      <c r="S1173" s="212"/>
      <c r="T1173" s="212"/>
      <c r="U1173" s="212"/>
      <c r="V1173" s="212"/>
      <c r="W1173" s="212"/>
      <c r="X1173" s="212"/>
      <c r="Y1173" s="212"/>
      <c r="Z1173" s="212"/>
      <c r="AA1173" s="212"/>
      <c r="AB1173" s="212"/>
      <c r="AC1173" s="213">
        <v>748.62</v>
      </c>
      <c r="AD1173" s="213"/>
    </row>
    <row r="1174" spans="2:30">
      <c r="C1174" s="211" t="s">
        <v>2</v>
      </c>
      <c r="G1174" s="211" t="s">
        <v>2</v>
      </c>
      <c r="K1174" s="211" t="s">
        <v>2</v>
      </c>
      <c r="O1174" s="212" t="s">
        <v>1399</v>
      </c>
      <c r="P1174" s="212"/>
      <c r="Q1174" s="212"/>
      <c r="R1174" s="212"/>
      <c r="S1174" s="212"/>
      <c r="T1174" s="212"/>
      <c r="U1174" s="212"/>
      <c r="V1174" s="212"/>
      <c r="W1174" s="212"/>
      <c r="X1174" s="212"/>
      <c r="Y1174" s="212"/>
      <c r="Z1174" s="212"/>
      <c r="AA1174" s="212"/>
      <c r="AB1174" s="212"/>
      <c r="AC1174" s="213">
        <v>268.86</v>
      </c>
      <c r="AD1174" s="213"/>
    </row>
    <row r="1175" spans="2:30">
      <c r="C1175" s="211" t="s">
        <v>2</v>
      </c>
      <c r="G1175" s="211" t="s">
        <v>2</v>
      </c>
      <c r="K1175" s="211" t="s">
        <v>2</v>
      </c>
      <c r="O1175" s="212" t="s">
        <v>1444</v>
      </c>
      <c r="P1175" s="212"/>
      <c r="Q1175" s="212"/>
      <c r="R1175" s="212"/>
      <c r="S1175" s="212"/>
      <c r="T1175" s="212"/>
      <c r="U1175" s="212"/>
      <c r="V1175" s="212"/>
      <c r="W1175" s="212"/>
      <c r="X1175" s="212"/>
      <c r="Y1175" s="212"/>
      <c r="Z1175" s="212"/>
      <c r="AA1175" s="212"/>
      <c r="AB1175" s="212"/>
      <c r="AC1175" s="213">
        <v>36.380000000000003</v>
      </c>
      <c r="AD1175" s="213"/>
    </row>
    <row r="1176" spans="2:30">
      <c r="C1176" s="211" t="s">
        <v>2</v>
      </c>
      <c r="G1176" s="211" t="s">
        <v>2</v>
      </c>
      <c r="K1176" s="211" t="s">
        <v>2</v>
      </c>
      <c r="O1176" s="212" t="s">
        <v>1399</v>
      </c>
      <c r="P1176" s="212"/>
      <c r="Q1176" s="212"/>
      <c r="R1176" s="212"/>
      <c r="S1176" s="212"/>
      <c r="T1176" s="212"/>
      <c r="U1176" s="212"/>
      <c r="V1176" s="212"/>
      <c r="W1176" s="212"/>
      <c r="X1176" s="212"/>
      <c r="Y1176" s="212"/>
      <c r="Z1176" s="212"/>
      <c r="AA1176" s="212"/>
      <c r="AB1176" s="212"/>
      <c r="AC1176" s="213">
        <v>878.94</v>
      </c>
      <c r="AD1176" s="213"/>
    </row>
    <row r="1177" spans="2:30">
      <c r="C1177" s="211" t="s">
        <v>2</v>
      </c>
      <c r="G1177" s="211" t="s">
        <v>2</v>
      </c>
      <c r="K1177" s="211" t="s">
        <v>2</v>
      </c>
      <c r="O1177" s="212" t="s">
        <v>1399</v>
      </c>
      <c r="P1177" s="212"/>
      <c r="Q1177" s="212"/>
      <c r="R1177" s="212"/>
      <c r="S1177" s="212"/>
      <c r="T1177" s="212"/>
      <c r="U1177" s="212"/>
      <c r="V1177" s="212"/>
      <c r="W1177" s="212"/>
      <c r="X1177" s="212"/>
      <c r="Y1177" s="212"/>
      <c r="Z1177" s="212"/>
      <c r="AA1177" s="212"/>
      <c r="AB1177" s="212"/>
      <c r="AC1177" s="213">
        <v>311.72000000000003</v>
      </c>
      <c r="AD1177" s="213"/>
    </row>
    <row r="1178" spans="2:30">
      <c r="C1178" s="211" t="s">
        <v>2</v>
      </c>
      <c r="G1178" s="211" t="s">
        <v>2</v>
      </c>
      <c r="K1178" s="211" t="s">
        <v>2</v>
      </c>
      <c r="O1178" s="212" t="s">
        <v>1399</v>
      </c>
      <c r="P1178" s="212"/>
      <c r="Q1178" s="212"/>
      <c r="R1178" s="212"/>
      <c r="S1178" s="212"/>
      <c r="T1178" s="212"/>
      <c r="U1178" s="212"/>
      <c r="V1178" s="212"/>
      <c r="W1178" s="212"/>
      <c r="X1178" s="212"/>
      <c r="Y1178" s="212"/>
      <c r="Z1178" s="212"/>
      <c r="AA1178" s="212"/>
      <c r="AB1178" s="212"/>
      <c r="AC1178" s="213">
        <v>185.61</v>
      </c>
      <c r="AD1178" s="213"/>
    </row>
    <row r="1179" spans="2:30">
      <c r="C1179" s="211" t="s">
        <v>2</v>
      </c>
      <c r="G1179" s="211" t="s">
        <v>2</v>
      </c>
      <c r="K1179" s="211" t="s">
        <v>2</v>
      </c>
      <c r="O1179" s="212" t="s">
        <v>1445</v>
      </c>
      <c r="P1179" s="212"/>
      <c r="Q1179" s="212"/>
      <c r="R1179" s="212"/>
      <c r="S1179" s="212"/>
      <c r="T1179" s="212"/>
      <c r="U1179" s="212"/>
      <c r="V1179" s="212"/>
      <c r="W1179" s="212"/>
      <c r="X1179" s="212"/>
      <c r="Y1179" s="212"/>
      <c r="Z1179" s="212"/>
      <c r="AA1179" s="212"/>
      <c r="AB1179" s="212"/>
      <c r="AC1179" s="213">
        <v>26.2</v>
      </c>
      <c r="AD1179" s="213"/>
    </row>
    <row r="1180" spans="2:30">
      <c r="C1180" s="211" t="s">
        <v>2</v>
      </c>
      <c r="G1180" s="211" t="s">
        <v>2</v>
      </c>
      <c r="K1180" s="211" t="s">
        <v>2</v>
      </c>
      <c r="O1180" s="212" t="s">
        <v>1446</v>
      </c>
      <c r="P1180" s="212"/>
      <c r="Q1180" s="212"/>
      <c r="R1180" s="212"/>
      <c r="S1180" s="212"/>
      <c r="T1180" s="212"/>
      <c r="U1180" s="212"/>
      <c r="V1180" s="212"/>
      <c r="W1180" s="212"/>
      <c r="X1180" s="212"/>
      <c r="Y1180" s="212"/>
      <c r="Z1180" s="212"/>
      <c r="AA1180" s="212"/>
      <c r="AB1180" s="212"/>
      <c r="AC1180" s="213">
        <v>78.599999999999994</v>
      </c>
      <c r="AD1180" s="213"/>
    </row>
    <row r="1181" spans="2:30">
      <c r="B1181" s="209" t="s">
        <v>1447</v>
      </c>
      <c r="C1181" s="209"/>
      <c r="D1181" s="209"/>
      <c r="F1181" s="209" t="s">
        <v>451</v>
      </c>
      <c r="G1181" s="209"/>
      <c r="H1181" s="209"/>
      <c r="I1181" s="209"/>
      <c r="J1181" s="209" t="s">
        <v>1448</v>
      </c>
      <c r="K1181" s="209"/>
      <c r="L1181" s="209"/>
      <c r="N1181" s="209" t="s">
        <v>1449</v>
      </c>
      <c r="O1181" s="209"/>
      <c r="P1181" s="209"/>
      <c r="Q1181" s="209"/>
      <c r="R1181" s="209"/>
      <c r="S1181" s="209"/>
      <c r="T1181" s="209"/>
      <c r="U1181" s="209"/>
      <c r="V1181" s="209"/>
      <c r="W1181" s="209"/>
      <c r="X1181" s="209"/>
      <c r="Y1181" s="209"/>
      <c r="Z1181" s="209"/>
      <c r="AA1181" s="209"/>
      <c r="AC1181" s="210">
        <v>3064.75</v>
      </c>
      <c r="AD1181" s="210"/>
    </row>
    <row r="1182" spans="2:30">
      <c r="C1182" s="211" t="s">
        <v>2</v>
      </c>
      <c r="G1182" s="211" t="s">
        <v>2</v>
      </c>
      <c r="K1182" s="211" t="s">
        <v>2</v>
      </c>
      <c r="O1182" s="212" t="s">
        <v>1450</v>
      </c>
      <c r="P1182" s="212"/>
      <c r="Q1182" s="212"/>
      <c r="R1182" s="212"/>
      <c r="S1182" s="212"/>
      <c r="T1182" s="212"/>
      <c r="U1182" s="212"/>
      <c r="V1182" s="212"/>
      <c r="W1182" s="212"/>
      <c r="X1182" s="212"/>
      <c r="Y1182" s="212"/>
      <c r="Z1182" s="212"/>
      <c r="AA1182" s="212"/>
      <c r="AB1182" s="212"/>
      <c r="AC1182" s="213">
        <v>136.25</v>
      </c>
      <c r="AD1182" s="213"/>
    </row>
    <row r="1183" spans="2:30">
      <c r="C1183" s="211" t="s">
        <v>2</v>
      </c>
      <c r="G1183" s="211" t="s">
        <v>2</v>
      </c>
      <c r="K1183" s="211" t="s">
        <v>2</v>
      </c>
      <c r="O1183" s="212" t="s">
        <v>1450</v>
      </c>
      <c r="P1183" s="212"/>
      <c r="Q1183" s="212"/>
      <c r="R1183" s="212"/>
      <c r="S1183" s="212"/>
      <c r="T1183" s="212"/>
      <c r="U1183" s="212"/>
      <c r="V1183" s="212"/>
      <c r="W1183" s="212"/>
      <c r="X1183" s="212"/>
      <c r="Y1183" s="212"/>
      <c r="Z1183" s="212"/>
      <c r="AA1183" s="212"/>
      <c r="AB1183" s="212"/>
      <c r="AC1183" s="213">
        <v>339.74</v>
      </c>
      <c r="AD1183" s="213"/>
    </row>
    <row r="1184" spans="2:30">
      <c r="C1184" s="211" t="s">
        <v>2</v>
      </c>
      <c r="G1184" s="211" t="s">
        <v>2</v>
      </c>
      <c r="K1184" s="211" t="s">
        <v>2</v>
      </c>
      <c r="O1184" s="212" t="s">
        <v>1450</v>
      </c>
      <c r="P1184" s="212"/>
      <c r="Q1184" s="212"/>
      <c r="R1184" s="212"/>
      <c r="S1184" s="212"/>
      <c r="T1184" s="212"/>
      <c r="U1184" s="212"/>
      <c r="V1184" s="212"/>
      <c r="W1184" s="212"/>
      <c r="X1184" s="212"/>
      <c r="Y1184" s="212"/>
      <c r="Z1184" s="212"/>
      <c r="AA1184" s="212"/>
      <c r="AB1184" s="212"/>
      <c r="AC1184" s="213">
        <v>136.25</v>
      </c>
      <c r="AD1184" s="213"/>
    </row>
    <row r="1185" spans="1:30">
      <c r="C1185" s="211" t="s">
        <v>2</v>
      </c>
      <c r="G1185" s="211" t="s">
        <v>2</v>
      </c>
      <c r="K1185" s="211" t="s">
        <v>2</v>
      </c>
      <c r="O1185" s="212" t="s">
        <v>1450</v>
      </c>
      <c r="P1185" s="212"/>
      <c r="Q1185" s="212"/>
      <c r="R1185" s="212"/>
      <c r="S1185" s="212"/>
      <c r="T1185" s="212"/>
      <c r="U1185" s="212"/>
      <c r="V1185" s="212"/>
      <c r="W1185" s="212"/>
      <c r="X1185" s="212"/>
      <c r="Y1185" s="212"/>
      <c r="Z1185" s="212"/>
      <c r="AA1185" s="212"/>
      <c r="AB1185" s="212"/>
      <c r="AC1185" s="213">
        <v>375.52</v>
      </c>
      <c r="AD1185" s="213"/>
    </row>
    <row r="1186" spans="1:30">
      <c r="C1186" s="211" t="s">
        <v>2</v>
      </c>
      <c r="G1186" s="211" t="s">
        <v>2</v>
      </c>
      <c r="K1186" s="211" t="s">
        <v>2</v>
      </c>
      <c r="O1186" s="212" t="s">
        <v>1451</v>
      </c>
      <c r="P1186" s="212"/>
      <c r="Q1186" s="212"/>
      <c r="R1186" s="212"/>
      <c r="S1186" s="212"/>
      <c r="T1186" s="212"/>
      <c r="U1186" s="212"/>
      <c r="V1186" s="212"/>
      <c r="W1186" s="212"/>
      <c r="X1186" s="212"/>
      <c r="Y1186" s="212"/>
      <c r="Z1186" s="212"/>
      <c r="AA1186" s="212"/>
      <c r="AB1186" s="212"/>
      <c r="AC1186" s="213">
        <v>280.97000000000003</v>
      </c>
      <c r="AD1186" s="213"/>
    </row>
    <row r="1187" spans="1:30">
      <c r="C1187" s="211" t="s">
        <v>2</v>
      </c>
      <c r="G1187" s="211" t="s">
        <v>2</v>
      </c>
      <c r="K1187" s="211" t="s">
        <v>2</v>
      </c>
      <c r="O1187" s="212" t="s">
        <v>1450</v>
      </c>
      <c r="P1187" s="212"/>
      <c r="Q1187" s="212"/>
      <c r="R1187" s="212"/>
      <c r="S1187" s="212"/>
      <c r="T1187" s="212"/>
      <c r="U1187" s="212"/>
      <c r="V1187" s="212"/>
      <c r="W1187" s="212"/>
      <c r="X1187" s="212"/>
      <c r="Y1187" s="212"/>
      <c r="Z1187" s="212"/>
      <c r="AA1187" s="212"/>
      <c r="AB1187" s="212"/>
      <c r="AC1187" s="213">
        <v>363.89</v>
      </c>
      <c r="AD1187" s="213"/>
    </row>
    <row r="1188" spans="1:30">
      <c r="C1188" s="211" t="s">
        <v>2</v>
      </c>
      <c r="G1188" s="211" t="s">
        <v>2</v>
      </c>
      <c r="K1188" s="211" t="s">
        <v>2</v>
      </c>
      <c r="O1188" s="212" t="s">
        <v>1450</v>
      </c>
      <c r="P1188" s="212"/>
      <c r="Q1188" s="212"/>
      <c r="R1188" s="212"/>
      <c r="S1188" s="212"/>
      <c r="T1188" s="212"/>
      <c r="U1188" s="212"/>
      <c r="V1188" s="212"/>
      <c r="W1188" s="212"/>
      <c r="X1188" s="212"/>
      <c r="Y1188" s="212"/>
      <c r="Z1188" s="212"/>
      <c r="AA1188" s="212"/>
      <c r="AB1188" s="212"/>
      <c r="AC1188" s="213">
        <v>346.36</v>
      </c>
      <c r="AD1188" s="213"/>
    </row>
    <row r="1189" spans="1:30">
      <c r="C1189" s="211" t="s">
        <v>2</v>
      </c>
      <c r="G1189" s="211" t="s">
        <v>2</v>
      </c>
      <c r="K1189" s="211" t="s">
        <v>2</v>
      </c>
      <c r="O1189" s="212" t="s">
        <v>1450</v>
      </c>
      <c r="P1189" s="212"/>
      <c r="Q1189" s="212"/>
      <c r="R1189" s="212"/>
      <c r="S1189" s="212"/>
      <c r="T1189" s="212"/>
      <c r="U1189" s="212"/>
      <c r="V1189" s="212"/>
      <c r="W1189" s="212"/>
      <c r="X1189" s="212"/>
      <c r="Y1189" s="212"/>
      <c r="Z1189" s="212"/>
      <c r="AA1189" s="212"/>
      <c r="AB1189" s="212"/>
      <c r="AC1189" s="213">
        <v>237.5</v>
      </c>
      <c r="AD1189" s="213"/>
    </row>
    <row r="1190" spans="1:30">
      <c r="C1190" s="211" t="s">
        <v>2</v>
      </c>
      <c r="G1190" s="211" t="s">
        <v>2</v>
      </c>
      <c r="K1190" s="211" t="s">
        <v>2</v>
      </c>
      <c r="O1190" s="212" t="s">
        <v>1450</v>
      </c>
      <c r="P1190" s="212"/>
      <c r="Q1190" s="212"/>
      <c r="R1190" s="212"/>
      <c r="S1190" s="212"/>
      <c r="T1190" s="212"/>
      <c r="U1190" s="212"/>
      <c r="V1190" s="212"/>
      <c r="W1190" s="212"/>
      <c r="X1190" s="212"/>
      <c r="Y1190" s="212"/>
      <c r="Z1190" s="212"/>
      <c r="AA1190" s="212"/>
      <c r="AB1190" s="212"/>
      <c r="AC1190" s="213">
        <v>243.28</v>
      </c>
      <c r="AD1190" s="213"/>
    </row>
    <row r="1191" spans="1:30">
      <c r="C1191" s="211" t="s">
        <v>2</v>
      </c>
      <c r="G1191" s="211" t="s">
        <v>2</v>
      </c>
      <c r="K1191" s="211" t="s">
        <v>2</v>
      </c>
      <c r="O1191" s="212" t="s">
        <v>1450</v>
      </c>
      <c r="P1191" s="212"/>
      <c r="Q1191" s="212"/>
      <c r="R1191" s="212"/>
      <c r="S1191" s="212"/>
      <c r="T1191" s="212"/>
      <c r="U1191" s="212"/>
      <c r="V1191" s="212"/>
      <c r="W1191" s="212"/>
      <c r="X1191" s="212"/>
      <c r="Y1191" s="212"/>
      <c r="Z1191" s="212"/>
      <c r="AA1191" s="212"/>
      <c r="AB1191" s="212"/>
      <c r="AC1191" s="213">
        <v>373.64</v>
      </c>
      <c r="AD1191" s="213"/>
    </row>
    <row r="1192" spans="1:30">
      <c r="C1192" s="211" t="s">
        <v>2</v>
      </c>
      <c r="G1192" s="211" t="s">
        <v>2</v>
      </c>
      <c r="K1192" s="211" t="s">
        <v>2</v>
      </c>
      <c r="O1192" s="212" t="s">
        <v>1450</v>
      </c>
      <c r="P1192" s="212"/>
      <c r="Q1192" s="212"/>
      <c r="R1192" s="212"/>
      <c r="S1192" s="212"/>
      <c r="T1192" s="212"/>
      <c r="U1192" s="212"/>
      <c r="V1192" s="212"/>
      <c r="W1192" s="212"/>
      <c r="X1192" s="212"/>
      <c r="Y1192" s="212"/>
      <c r="Z1192" s="212"/>
      <c r="AA1192" s="212"/>
      <c r="AB1192" s="212"/>
      <c r="AC1192" s="213">
        <v>13.85</v>
      </c>
      <c r="AD1192" s="213"/>
    </row>
    <row r="1193" spans="1:30">
      <c r="C1193" s="211" t="s">
        <v>2</v>
      </c>
      <c r="G1193" s="211" t="s">
        <v>2</v>
      </c>
      <c r="K1193" s="211" t="s">
        <v>2</v>
      </c>
      <c r="O1193" s="212" t="s">
        <v>1450</v>
      </c>
      <c r="P1193" s="212"/>
      <c r="Q1193" s="212"/>
      <c r="R1193" s="212"/>
      <c r="S1193" s="212"/>
      <c r="T1193" s="212"/>
      <c r="U1193" s="212"/>
      <c r="V1193" s="212"/>
      <c r="W1193" s="212"/>
      <c r="X1193" s="212"/>
      <c r="Y1193" s="212"/>
      <c r="Z1193" s="212"/>
      <c r="AA1193" s="212"/>
      <c r="AB1193" s="212"/>
      <c r="AC1193" s="213">
        <v>217.5</v>
      </c>
      <c r="AD1193" s="213"/>
    </row>
    <row r="1194" spans="1:30" ht="285.75" customHeight="1"/>
    <row r="1195" spans="1:30" ht="12" customHeight="1"/>
    <row r="1196" spans="1:30" ht="13.5" customHeight="1">
      <c r="A1196" s="214" t="s">
        <v>412</v>
      </c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214"/>
      <c r="L1196" s="214"/>
      <c r="M1196" s="214"/>
      <c r="R1196" s="215" t="s">
        <v>1452</v>
      </c>
      <c r="S1196" s="215"/>
      <c r="T1196" s="215"/>
      <c r="U1196" s="215"/>
      <c r="V1196" s="215"/>
      <c r="W1196" s="215"/>
      <c r="X1196" s="215"/>
      <c r="Y1196" s="215"/>
      <c r="Z1196" s="215"/>
      <c r="AA1196" s="215"/>
      <c r="AB1196" s="215"/>
      <c r="AC1196" s="215"/>
      <c r="AD1196" s="215"/>
    </row>
    <row r="1197" spans="1:30" ht="25.5" customHeight="1">
      <c r="C1197" s="203" t="s">
        <v>310</v>
      </c>
      <c r="D1197" s="203"/>
      <c r="E1197" s="203"/>
      <c r="F1197" s="203"/>
      <c r="G1197" s="203"/>
      <c r="H1197" s="203"/>
      <c r="I1197" s="203"/>
      <c r="J1197" s="203"/>
      <c r="K1197" s="203"/>
      <c r="L1197" s="203"/>
      <c r="M1197" s="203"/>
      <c r="N1197" s="203"/>
      <c r="O1197" s="203"/>
      <c r="P1197" s="203"/>
      <c r="Q1197" s="203"/>
      <c r="R1197" s="203"/>
      <c r="S1197" s="203"/>
      <c r="T1197" s="203"/>
      <c r="U1197" s="203"/>
      <c r="V1197" s="203"/>
      <c r="W1197" s="203"/>
      <c r="X1197" s="203"/>
      <c r="Y1197" s="203"/>
      <c r="Z1197" s="203"/>
      <c r="AA1197" s="203"/>
      <c r="AB1197" s="203"/>
      <c r="AC1197" s="203"/>
    </row>
    <row r="1198" spans="1:30" ht="7.5" customHeight="1"/>
    <row r="1199" spans="1:30" ht="18.75" customHeight="1">
      <c r="I1199" s="204" t="s">
        <v>311</v>
      </c>
      <c r="J1199" s="204"/>
      <c r="K1199" s="204"/>
      <c r="L1199" s="204"/>
      <c r="M1199" s="204"/>
      <c r="N1199" s="204"/>
      <c r="O1199" s="204"/>
      <c r="P1199" s="204"/>
      <c r="S1199" s="205" t="s">
        <v>312</v>
      </c>
      <c r="T1199" s="205"/>
      <c r="U1199" s="205"/>
      <c r="V1199" s="205"/>
      <c r="W1199" s="205"/>
      <c r="X1199" s="205"/>
      <c r="Y1199" s="205"/>
    </row>
    <row r="1200" spans="1:30" ht="6.75" customHeight="1"/>
    <row r="1201" spans="1:30" ht="14.25" customHeight="1">
      <c r="A1201" s="206" t="s">
        <v>1288</v>
      </c>
      <c r="B1201" s="206"/>
      <c r="C1201" s="206"/>
      <c r="D1201" s="206"/>
      <c r="E1201" s="206"/>
      <c r="F1201" s="206"/>
      <c r="G1201" s="206"/>
      <c r="H1201" s="206"/>
      <c r="I1201" s="206"/>
      <c r="J1201" s="206"/>
      <c r="K1201" s="206"/>
      <c r="L1201" s="206"/>
      <c r="M1201" s="206"/>
      <c r="N1201" s="206"/>
      <c r="O1201" s="206"/>
    </row>
    <row r="1202" spans="1:30">
      <c r="B1202" s="207" t="s">
        <v>314</v>
      </c>
      <c r="C1202" s="207"/>
      <c r="D1202" s="207"/>
      <c r="F1202" s="207" t="s">
        <v>315</v>
      </c>
      <c r="G1202" s="207"/>
      <c r="H1202" s="207"/>
      <c r="I1202" s="207"/>
      <c r="J1202" s="207" t="s">
        <v>316</v>
      </c>
      <c r="K1202" s="207"/>
      <c r="L1202" s="207"/>
      <c r="N1202" s="207" t="s">
        <v>317</v>
      </c>
      <c r="O1202" s="207"/>
      <c r="P1202" s="207"/>
      <c r="Q1202" s="207"/>
      <c r="R1202" s="207"/>
      <c r="S1202" s="207"/>
      <c r="T1202" s="207"/>
      <c r="U1202" s="207"/>
      <c r="V1202" s="207"/>
      <c r="W1202" s="207"/>
      <c r="X1202" s="207"/>
      <c r="Y1202" s="207"/>
      <c r="Z1202" s="207"/>
      <c r="AA1202" s="207"/>
      <c r="AC1202" s="208" t="s">
        <v>318</v>
      </c>
      <c r="AD1202" s="208"/>
    </row>
    <row r="1203" spans="1:30">
      <c r="B1203" s="209" t="s">
        <v>1453</v>
      </c>
      <c r="C1203" s="209"/>
      <c r="D1203" s="209"/>
      <c r="F1203" s="209" t="s">
        <v>107</v>
      </c>
      <c r="G1203" s="209"/>
      <c r="H1203" s="209"/>
      <c r="I1203" s="209"/>
      <c r="J1203" s="209" t="s">
        <v>1398</v>
      </c>
      <c r="K1203" s="209"/>
      <c r="L1203" s="209"/>
      <c r="N1203" s="209" t="s">
        <v>108</v>
      </c>
      <c r="O1203" s="209"/>
      <c r="P1203" s="209"/>
      <c r="Q1203" s="209"/>
      <c r="R1203" s="209"/>
      <c r="S1203" s="209"/>
      <c r="T1203" s="209"/>
      <c r="U1203" s="209"/>
      <c r="V1203" s="209"/>
      <c r="W1203" s="209"/>
      <c r="X1203" s="209"/>
      <c r="Y1203" s="209"/>
      <c r="Z1203" s="209"/>
      <c r="AA1203" s="209"/>
      <c r="AC1203" s="210">
        <v>1446.76</v>
      </c>
      <c r="AD1203" s="210"/>
    </row>
    <row r="1204" spans="1:30">
      <c r="C1204" s="211" t="s">
        <v>2</v>
      </c>
      <c r="G1204" s="211" t="s">
        <v>2</v>
      </c>
      <c r="K1204" s="211" t="s">
        <v>2</v>
      </c>
      <c r="O1204" s="212" t="s">
        <v>1399</v>
      </c>
      <c r="P1204" s="212"/>
      <c r="Q1204" s="212"/>
      <c r="R1204" s="212"/>
      <c r="S1204" s="212"/>
      <c r="T1204" s="212"/>
      <c r="U1204" s="212"/>
      <c r="V1204" s="212"/>
      <c r="W1204" s="212"/>
      <c r="X1204" s="212"/>
      <c r="Y1204" s="212"/>
      <c r="Z1204" s="212"/>
      <c r="AA1204" s="212"/>
      <c r="AB1204" s="212"/>
      <c r="AC1204" s="213">
        <v>67.73</v>
      </c>
      <c r="AD1204" s="213"/>
    </row>
    <row r="1205" spans="1:30">
      <c r="C1205" s="211" t="s">
        <v>2</v>
      </c>
      <c r="G1205" s="211" t="s">
        <v>2</v>
      </c>
      <c r="K1205" s="211" t="s">
        <v>2</v>
      </c>
      <c r="O1205" s="212" t="s">
        <v>1399</v>
      </c>
      <c r="P1205" s="212"/>
      <c r="Q1205" s="212"/>
      <c r="R1205" s="212"/>
      <c r="S1205" s="212"/>
      <c r="T1205" s="212"/>
      <c r="U1205" s="212"/>
      <c r="V1205" s="212"/>
      <c r="W1205" s="212"/>
      <c r="X1205" s="212"/>
      <c r="Y1205" s="212"/>
      <c r="Z1205" s="212"/>
      <c r="AA1205" s="212"/>
      <c r="AB1205" s="212"/>
      <c r="AC1205" s="213">
        <v>54.18</v>
      </c>
      <c r="AD1205" s="213"/>
    </row>
    <row r="1206" spans="1:30">
      <c r="C1206" s="211" t="s">
        <v>2</v>
      </c>
      <c r="G1206" s="211" t="s">
        <v>2</v>
      </c>
      <c r="K1206" s="211" t="s">
        <v>2</v>
      </c>
      <c r="O1206" s="212" t="s">
        <v>1399</v>
      </c>
      <c r="P1206" s="212"/>
      <c r="Q1206" s="212"/>
      <c r="R1206" s="212"/>
      <c r="S1206" s="212"/>
      <c r="T1206" s="212"/>
      <c r="U1206" s="212"/>
      <c r="V1206" s="212"/>
      <c r="W1206" s="212"/>
      <c r="X1206" s="212"/>
      <c r="Y1206" s="212"/>
      <c r="Z1206" s="212"/>
      <c r="AA1206" s="212"/>
      <c r="AB1206" s="212"/>
      <c r="AC1206" s="213">
        <v>81.27</v>
      </c>
      <c r="AD1206" s="213"/>
    </row>
    <row r="1207" spans="1:30">
      <c r="C1207" s="211" t="s">
        <v>2</v>
      </c>
      <c r="G1207" s="211" t="s">
        <v>2</v>
      </c>
      <c r="K1207" s="211" t="s">
        <v>2</v>
      </c>
      <c r="O1207" s="212" t="s">
        <v>1399</v>
      </c>
      <c r="P1207" s="212"/>
      <c r="Q1207" s="212"/>
      <c r="R1207" s="212"/>
      <c r="S1207" s="212"/>
      <c r="T1207" s="212"/>
      <c r="U1207" s="212"/>
      <c r="V1207" s="212"/>
      <c r="W1207" s="212"/>
      <c r="X1207" s="212"/>
      <c r="Y1207" s="212"/>
      <c r="Z1207" s="212"/>
      <c r="AA1207" s="212"/>
      <c r="AB1207" s="212"/>
      <c r="AC1207" s="213">
        <v>27.09</v>
      </c>
      <c r="AD1207" s="213"/>
    </row>
    <row r="1208" spans="1:30">
      <c r="C1208" s="211" t="s">
        <v>2</v>
      </c>
      <c r="G1208" s="211" t="s">
        <v>2</v>
      </c>
      <c r="K1208" s="211" t="s">
        <v>2</v>
      </c>
      <c r="O1208" s="212" t="s">
        <v>1399</v>
      </c>
      <c r="P1208" s="212"/>
      <c r="Q1208" s="212"/>
      <c r="R1208" s="212"/>
      <c r="S1208" s="212"/>
      <c r="T1208" s="212"/>
      <c r="U1208" s="212"/>
      <c r="V1208" s="212"/>
      <c r="W1208" s="212"/>
      <c r="X1208" s="212"/>
      <c r="Y1208" s="212"/>
      <c r="Z1208" s="212"/>
      <c r="AA1208" s="212"/>
      <c r="AB1208" s="212"/>
      <c r="AC1208" s="213">
        <v>40.64</v>
      </c>
      <c r="AD1208" s="213"/>
    </row>
    <row r="1209" spans="1:30">
      <c r="C1209" s="211" t="s">
        <v>2</v>
      </c>
      <c r="G1209" s="211" t="s">
        <v>2</v>
      </c>
      <c r="K1209" s="211" t="s">
        <v>2</v>
      </c>
      <c r="O1209" s="212" t="s">
        <v>1399</v>
      </c>
      <c r="P1209" s="212"/>
      <c r="Q1209" s="212"/>
      <c r="R1209" s="212"/>
      <c r="S1209" s="212"/>
      <c r="T1209" s="212"/>
      <c r="U1209" s="212"/>
      <c r="V1209" s="212"/>
      <c r="W1209" s="212"/>
      <c r="X1209" s="212"/>
      <c r="Y1209" s="212"/>
      <c r="Z1209" s="212"/>
      <c r="AA1209" s="212"/>
      <c r="AB1209" s="212"/>
      <c r="AC1209" s="213">
        <v>98.37</v>
      </c>
      <c r="AD1209" s="213"/>
    </row>
    <row r="1210" spans="1:30">
      <c r="C1210" s="211" t="s">
        <v>2</v>
      </c>
      <c r="G1210" s="211" t="s">
        <v>2</v>
      </c>
      <c r="K1210" s="211" t="s">
        <v>2</v>
      </c>
      <c r="O1210" s="212" t="s">
        <v>1399</v>
      </c>
      <c r="P1210" s="212"/>
      <c r="Q1210" s="212"/>
      <c r="R1210" s="212"/>
      <c r="S1210" s="212"/>
      <c r="T1210" s="212"/>
      <c r="U1210" s="212"/>
      <c r="V1210" s="212"/>
      <c r="W1210" s="212"/>
      <c r="X1210" s="212"/>
      <c r="Y1210" s="212"/>
      <c r="Z1210" s="212"/>
      <c r="AA1210" s="212"/>
      <c r="AB1210" s="212"/>
      <c r="AC1210" s="213">
        <v>98.37</v>
      </c>
      <c r="AD1210" s="213"/>
    </row>
    <row r="1211" spans="1:30">
      <c r="C1211" s="211" t="s">
        <v>2</v>
      </c>
      <c r="G1211" s="211" t="s">
        <v>2</v>
      </c>
      <c r="K1211" s="211" t="s">
        <v>2</v>
      </c>
      <c r="O1211" s="212" t="s">
        <v>1399</v>
      </c>
      <c r="P1211" s="212"/>
      <c r="Q1211" s="212"/>
      <c r="R1211" s="212"/>
      <c r="S1211" s="212"/>
      <c r="T1211" s="212"/>
      <c r="U1211" s="212"/>
      <c r="V1211" s="212"/>
      <c r="W1211" s="212"/>
      <c r="X1211" s="212"/>
      <c r="Y1211" s="212"/>
      <c r="Z1211" s="212"/>
      <c r="AA1211" s="212"/>
      <c r="AB1211" s="212"/>
      <c r="AC1211" s="213">
        <v>54.18</v>
      </c>
      <c r="AD1211" s="213"/>
    </row>
    <row r="1212" spans="1:30">
      <c r="C1212" s="211" t="s">
        <v>2</v>
      </c>
      <c r="G1212" s="211" t="s">
        <v>2</v>
      </c>
      <c r="K1212" s="211" t="s">
        <v>2</v>
      </c>
      <c r="O1212" s="212" t="s">
        <v>1399</v>
      </c>
      <c r="P1212" s="212"/>
      <c r="Q1212" s="212"/>
      <c r="R1212" s="212"/>
      <c r="S1212" s="212"/>
      <c r="T1212" s="212"/>
      <c r="U1212" s="212"/>
      <c r="V1212" s="212"/>
      <c r="W1212" s="212"/>
      <c r="X1212" s="212"/>
      <c r="Y1212" s="212"/>
      <c r="Z1212" s="212"/>
      <c r="AA1212" s="212"/>
      <c r="AB1212" s="212"/>
      <c r="AC1212" s="213">
        <v>53.44</v>
      </c>
      <c r="AD1212" s="213"/>
    </row>
    <row r="1213" spans="1:30">
      <c r="C1213" s="211" t="s">
        <v>2</v>
      </c>
      <c r="G1213" s="211" t="s">
        <v>2</v>
      </c>
      <c r="K1213" s="211" t="s">
        <v>2</v>
      </c>
      <c r="O1213" s="212" t="s">
        <v>1399</v>
      </c>
      <c r="P1213" s="212"/>
      <c r="Q1213" s="212"/>
      <c r="R1213" s="212"/>
      <c r="S1213" s="212"/>
      <c r="T1213" s="212"/>
      <c r="U1213" s="212"/>
      <c r="V1213" s="212"/>
      <c r="W1213" s="212"/>
      <c r="X1213" s="212"/>
      <c r="Y1213" s="212"/>
      <c r="Z1213" s="212"/>
      <c r="AA1213" s="212"/>
      <c r="AB1213" s="212"/>
      <c r="AC1213" s="213">
        <v>54.18</v>
      </c>
      <c r="AD1213" s="213"/>
    </row>
    <row r="1214" spans="1:30">
      <c r="C1214" s="211" t="s">
        <v>2</v>
      </c>
      <c r="G1214" s="211" t="s">
        <v>2</v>
      </c>
      <c r="K1214" s="211" t="s">
        <v>2</v>
      </c>
      <c r="O1214" s="212" t="s">
        <v>1399</v>
      </c>
      <c r="P1214" s="212"/>
      <c r="Q1214" s="212"/>
      <c r="R1214" s="212"/>
      <c r="S1214" s="212"/>
      <c r="T1214" s="212"/>
      <c r="U1214" s="212"/>
      <c r="V1214" s="212"/>
      <c r="W1214" s="212"/>
      <c r="X1214" s="212"/>
      <c r="Y1214" s="212"/>
      <c r="Z1214" s="212"/>
      <c r="AA1214" s="212"/>
      <c r="AB1214" s="212"/>
      <c r="AC1214" s="213">
        <v>40.64</v>
      </c>
      <c r="AD1214" s="213"/>
    </row>
    <row r="1215" spans="1:30">
      <c r="C1215" s="211" t="s">
        <v>2</v>
      </c>
      <c r="G1215" s="211" t="s">
        <v>2</v>
      </c>
      <c r="K1215" s="211" t="s">
        <v>2</v>
      </c>
      <c r="O1215" s="212" t="s">
        <v>1399</v>
      </c>
      <c r="P1215" s="212"/>
      <c r="Q1215" s="212"/>
      <c r="R1215" s="212"/>
      <c r="S1215" s="212"/>
      <c r="T1215" s="212"/>
      <c r="U1215" s="212"/>
      <c r="V1215" s="212"/>
      <c r="W1215" s="212"/>
      <c r="X1215" s="212"/>
      <c r="Y1215" s="212"/>
      <c r="Z1215" s="212"/>
      <c r="AA1215" s="212"/>
      <c r="AB1215" s="212"/>
      <c r="AC1215" s="213">
        <v>27.09</v>
      </c>
      <c r="AD1215" s="213"/>
    </row>
    <row r="1216" spans="1:30">
      <c r="C1216" s="211" t="s">
        <v>2</v>
      </c>
      <c r="G1216" s="211" t="s">
        <v>2</v>
      </c>
      <c r="K1216" s="211" t="s">
        <v>2</v>
      </c>
      <c r="O1216" s="212" t="s">
        <v>1399</v>
      </c>
      <c r="P1216" s="212"/>
      <c r="Q1216" s="212"/>
      <c r="R1216" s="212"/>
      <c r="S1216" s="212"/>
      <c r="T1216" s="212"/>
      <c r="U1216" s="212"/>
      <c r="V1216" s="212"/>
      <c r="W1216" s="212"/>
      <c r="X1216" s="212"/>
      <c r="Y1216" s="212"/>
      <c r="Z1216" s="212"/>
      <c r="AA1216" s="212"/>
      <c r="AB1216" s="212"/>
      <c r="AC1216" s="213">
        <v>67.73</v>
      </c>
      <c r="AD1216" s="213"/>
    </row>
    <row r="1217" spans="2:30">
      <c r="C1217" s="211" t="s">
        <v>2</v>
      </c>
      <c r="G1217" s="211" t="s">
        <v>2</v>
      </c>
      <c r="K1217" s="211" t="s">
        <v>2</v>
      </c>
      <c r="O1217" s="212" t="s">
        <v>1399</v>
      </c>
      <c r="P1217" s="212"/>
      <c r="Q1217" s="212"/>
      <c r="R1217" s="212"/>
      <c r="S1217" s="212"/>
      <c r="T1217" s="212"/>
      <c r="U1217" s="212"/>
      <c r="V1217" s="212"/>
      <c r="W1217" s="212"/>
      <c r="X1217" s="212"/>
      <c r="Y1217" s="212"/>
      <c r="Z1217" s="212"/>
      <c r="AA1217" s="212"/>
      <c r="AB1217" s="212"/>
      <c r="AC1217" s="213">
        <v>54.18</v>
      </c>
      <c r="AD1217" s="213"/>
    </row>
    <row r="1218" spans="2:30">
      <c r="C1218" s="211" t="s">
        <v>2</v>
      </c>
      <c r="G1218" s="211" t="s">
        <v>2</v>
      </c>
      <c r="K1218" s="211" t="s">
        <v>2</v>
      </c>
      <c r="O1218" s="212" t="s">
        <v>1399</v>
      </c>
      <c r="P1218" s="212"/>
      <c r="Q1218" s="212"/>
      <c r="R1218" s="212"/>
      <c r="S1218" s="212"/>
      <c r="T1218" s="212"/>
      <c r="U1218" s="212"/>
      <c r="V1218" s="212"/>
      <c r="W1218" s="212"/>
      <c r="X1218" s="212"/>
      <c r="Y1218" s="212"/>
      <c r="Z1218" s="212"/>
      <c r="AA1218" s="212"/>
      <c r="AB1218" s="212"/>
      <c r="AC1218" s="213">
        <v>27.09</v>
      </c>
      <c r="AD1218" s="213"/>
    </row>
    <row r="1219" spans="2:30">
      <c r="C1219" s="211" t="s">
        <v>2</v>
      </c>
      <c r="G1219" s="211" t="s">
        <v>2</v>
      </c>
      <c r="K1219" s="211" t="s">
        <v>2</v>
      </c>
      <c r="O1219" s="212" t="s">
        <v>1399</v>
      </c>
      <c r="P1219" s="212"/>
      <c r="Q1219" s="212"/>
      <c r="R1219" s="212"/>
      <c r="S1219" s="212"/>
      <c r="T1219" s="212"/>
      <c r="U1219" s="212"/>
      <c r="V1219" s="212"/>
      <c r="W1219" s="212"/>
      <c r="X1219" s="212"/>
      <c r="Y1219" s="212"/>
      <c r="Z1219" s="212"/>
      <c r="AA1219" s="212"/>
      <c r="AB1219" s="212"/>
      <c r="AC1219" s="213">
        <v>54.18</v>
      </c>
      <c r="AD1219" s="213"/>
    </row>
    <row r="1220" spans="2:30">
      <c r="C1220" s="211" t="s">
        <v>2</v>
      </c>
      <c r="G1220" s="211" t="s">
        <v>2</v>
      </c>
      <c r="K1220" s="211" t="s">
        <v>2</v>
      </c>
      <c r="O1220" s="212" t="s">
        <v>1399</v>
      </c>
      <c r="P1220" s="212"/>
      <c r="Q1220" s="212"/>
      <c r="R1220" s="212"/>
      <c r="S1220" s="212"/>
      <c r="T1220" s="212"/>
      <c r="U1220" s="212"/>
      <c r="V1220" s="212"/>
      <c r="W1220" s="212"/>
      <c r="X1220" s="212"/>
      <c r="Y1220" s="212"/>
      <c r="Z1220" s="212"/>
      <c r="AA1220" s="212"/>
      <c r="AB1220" s="212"/>
      <c r="AC1220" s="213">
        <v>27.09</v>
      </c>
      <c r="AD1220" s="213"/>
    </row>
    <row r="1221" spans="2:30">
      <c r="C1221" s="211" t="s">
        <v>2</v>
      </c>
      <c r="G1221" s="211" t="s">
        <v>2</v>
      </c>
      <c r="K1221" s="211" t="s">
        <v>2</v>
      </c>
      <c r="O1221" s="212" t="s">
        <v>1399</v>
      </c>
      <c r="P1221" s="212"/>
      <c r="Q1221" s="212"/>
      <c r="R1221" s="212"/>
      <c r="S1221" s="212"/>
      <c r="T1221" s="212"/>
      <c r="U1221" s="212"/>
      <c r="V1221" s="212"/>
      <c r="W1221" s="212"/>
      <c r="X1221" s="212"/>
      <c r="Y1221" s="212"/>
      <c r="Z1221" s="212"/>
      <c r="AA1221" s="212"/>
      <c r="AB1221" s="212"/>
      <c r="AC1221" s="213">
        <v>27.09</v>
      </c>
      <c r="AD1221" s="213"/>
    </row>
    <row r="1222" spans="2:30">
      <c r="C1222" s="211" t="s">
        <v>2</v>
      </c>
      <c r="G1222" s="211" t="s">
        <v>2</v>
      </c>
      <c r="K1222" s="211" t="s">
        <v>2</v>
      </c>
      <c r="O1222" s="212" t="s">
        <v>1399</v>
      </c>
      <c r="P1222" s="212"/>
      <c r="Q1222" s="212"/>
      <c r="R1222" s="212"/>
      <c r="S1222" s="212"/>
      <c r="T1222" s="212"/>
      <c r="U1222" s="212"/>
      <c r="V1222" s="212"/>
      <c r="W1222" s="212"/>
      <c r="X1222" s="212"/>
      <c r="Y1222" s="212"/>
      <c r="Z1222" s="212"/>
      <c r="AA1222" s="212"/>
      <c r="AB1222" s="212"/>
      <c r="AC1222" s="213">
        <v>54.18</v>
      </c>
      <c r="AD1222" s="213"/>
    </row>
    <row r="1223" spans="2:30">
      <c r="C1223" s="211" t="s">
        <v>2</v>
      </c>
      <c r="G1223" s="211" t="s">
        <v>2</v>
      </c>
      <c r="K1223" s="211" t="s">
        <v>2</v>
      </c>
      <c r="O1223" s="212" t="s">
        <v>1399</v>
      </c>
      <c r="P1223" s="212"/>
      <c r="Q1223" s="212"/>
      <c r="R1223" s="212"/>
      <c r="S1223" s="212"/>
      <c r="T1223" s="212"/>
      <c r="U1223" s="212"/>
      <c r="V1223" s="212"/>
      <c r="W1223" s="212"/>
      <c r="X1223" s="212"/>
      <c r="Y1223" s="212"/>
      <c r="Z1223" s="212"/>
      <c r="AA1223" s="212"/>
      <c r="AB1223" s="212"/>
      <c r="AC1223" s="213">
        <v>128.66</v>
      </c>
      <c r="AD1223" s="213"/>
    </row>
    <row r="1224" spans="2:30">
      <c r="C1224" s="211" t="s">
        <v>2</v>
      </c>
      <c r="G1224" s="211" t="s">
        <v>2</v>
      </c>
      <c r="K1224" s="211" t="s">
        <v>2</v>
      </c>
      <c r="O1224" s="212" t="s">
        <v>1399</v>
      </c>
      <c r="P1224" s="212"/>
      <c r="Q1224" s="212"/>
      <c r="R1224" s="212"/>
      <c r="S1224" s="212"/>
      <c r="T1224" s="212"/>
      <c r="U1224" s="212"/>
      <c r="V1224" s="212"/>
      <c r="W1224" s="212"/>
      <c r="X1224" s="212"/>
      <c r="Y1224" s="212"/>
      <c r="Z1224" s="212"/>
      <c r="AA1224" s="212"/>
      <c r="AB1224" s="212"/>
      <c r="AC1224" s="213">
        <v>75.55</v>
      </c>
      <c r="AD1224" s="213"/>
    </row>
    <row r="1225" spans="2:30">
      <c r="C1225" s="211" t="s">
        <v>2</v>
      </c>
      <c r="G1225" s="211" t="s">
        <v>2</v>
      </c>
      <c r="K1225" s="211" t="s">
        <v>2</v>
      </c>
      <c r="O1225" s="212" t="s">
        <v>1399</v>
      </c>
      <c r="P1225" s="212"/>
      <c r="Q1225" s="212"/>
      <c r="R1225" s="212"/>
      <c r="S1225" s="212"/>
      <c r="T1225" s="212"/>
      <c r="U1225" s="212"/>
      <c r="V1225" s="212"/>
      <c r="W1225" s="212"/>
      <c r="X1225" s="212"/>
      <c r="Y1225" s="212"/>
      <c r="Z1225" s="212"/>
      <c r="AA1225" s="212"/>
      <c r="AB1225" s="212"/>
      <c r="AC1225" s="213">
        <v>81.27</v>
      </c>
      <c r="AD1225" s="213"/>
    </row>
    <row r="1226" spans="2:30">
      <c r="C1226" s="211" t="s">
        <v>2</v>
      </c>
      <c r="G1226" s="211" t="s">
        <v>2</v>
      </c>
      <c r="K1226" s="211" t="s">
        <v>2</v>
      </c>
      <c r="O1226" s="212" t="s">
        <v>1399</v>
      </c>
      <c r="P1226" s="212"/>
      <c r="Q1226" s="212"/>
      <c r="R1226" s="212"/>
      <c r="S1226" s="212"/>
      <c r="T1226" s="212"/>
      <c r="U1226" s="212"/>
      <c r="V1226" s="212"/>
      <c r="W1226" s="212"/>
      <c r="X1226" s="212"/>
      <c r="Y1226" s="212"/>
      <c r="Z1226" s="212"/>
      <c r="AA1226" s="212"/>
      <c r="AB1226" s="212"/>
      <c r="AC1226" s="213">
        <v>67.73</v>
      </c>
      <c r="AD1226" s="213"/>
    </row>
    <row r="1227" spans="2:30">
      <c r="C1227" s="211" t="s">
        <v>2</v>
      </c>
      <c r="G1227" s="211" t="s">
        <v>2</v>
      </c>
      <c r="K1227" s="211" t="s">
        <v>2</v>
      </c>
      <c r="O1227" s="212" t="s">
        <v>1399</v>
      </c>
      <c r="P1227" s="212"/>
      <c r="Q1227" s="212"/>
      <c r="R1227" s="212"/>
      <c r="S1227" s="212"/>
      <c r="T1227" s="212"/>
      <c r="U1227" s="212"/>
      <c r="V1227" s="212"/>
      <c r="W1227" s="212"/>
      <c r="X1227" s="212"/>
      <c r="Y1227" s="212"/>
      <c r="Z1227" s="212"/>
      <c r="AA1227" s="212"/>
      <c r="AB1227" s="212"/>
      <c r="AC1227" s="213">
        <v>84.83</v>
      </c>
      <c r="AD1227" s="213"/>
    </row>
    <row r="1228" spans="2:30">
      <c r="B1228" s="209" t="s">
        <v>1173</v>
      </c>
      <c r="C1228" s="209"/>
      <c r="D1228" s="209"/>
      <c r="F1228" s="209" t="s">
        <v>107</v>
      </c>
      <c r="G1228" s="209"/>
      <c r="H1228" s="209"/>
      <c r="I1228" s="209"/>
      <c r="J1228" s="209" t="s">
        <v>974</v>
      </c>
      <c r="K1228" s="209"/>
      <c r="L1228" s="209"/>
      <c r="N1228" s="209" t="s">
        <v>975</v>
      </c>
      <c r="O1228" s="209"/>
      <c r="P1228" s="209"/>
      <c r="Q1228" s="209"/>
      <c r="R1228" s="209"/>
      <c r="S1228" s="209"/>
      <c r="T1228" s="209"/>
      <c r="U1228" s="209"/>
      <c r="V1228" s="209"/>
      <c r="W1228" s="209"/>
      <c r="X1228" s="209"/>
      <c r="Y1228" s="209"/>
      <c r="Z1228" s="209"/>
      <c r="AA1228" s="209"/>
      <c r="AC1228" s="210">
        <v>891.1</v>
      </c>
      <c r="AD1228" s="210"/>
    </row>
    <row r="1229" spans="2:30">
      <c r="C1229" s="211" t="s">
        <v>2</v>
      </c>
      <c r="G1229" s="211" t="s">
        <v>2</v>
      </c>
      <c r="K1229" s="211" t="s">
        <v>2</v>
      </c>
      <c r="O1229" s="212" t="s">
        <v>1454</v>
      </c>
      <c r="P1229" s="212"/>
      <c r="Q1229" s="212"/>
      <c r="R1229" s="212"/>
      <c r="S1229" s="212"/>
      <c r="T1229" s="212"/>
      <c r="U1229" s="212"/>
      <c r="V1229" s="212"/>
      <c r="W1229" s="212"/>
      <c r="X1229" s="212"/>
      <c r="Y1229" s="212"/>
      <c r="Z1229" s="212"/>
      <c r="AA1229" s="212"/>
      <c r="AB1229" s="212"/>
      <c r="AC1229" s="213">
        <v>810</v>
      </c>
      <c r="AD1229" s="213"/>
    </row>
    <row r="1230" spans="2:30">
      <c r="C1230" s="211" t="s">
        <v>2</v>
      </c>
      <c r="G1230" s="211" t="s">
        <v>2</v>
      </c>
      <c r="K1230" s="211" t="s">
        <v>2</v>
      </c>
      <c r="O1230" s="212" t="s">
        <v>1455</v>
      </c>
      <c r="P1230" s="212"/>
      <c r="Q1230" s="212"/>
      <c r="R1230" s="212"/>
      <c r="S1230" s="212"/>
      <c r="T1230" s="212"/>
      <c r="U1230" s="212"/>
      <c r="V1230" s="212"/>
      <c r="W1230" s="212"/>
      <c r="X1230" s="212"/>
      <c r="Y1230" s="212"/>
      <c r="Z1230" s="212"/>
      <c r="AA1230" s="212"/>
      <c r="AB1230" s="212"/>
      <c r="AC1230" s="213">
        <v>81.099999999999994</v>
      </c>
      <c r="AD1230" s="213"/>
    </row>
    <row r="1231" spans="2:30">
      <c r="B1231" s="209" t="s">
        <v>1456</v>
      </c>
      <c r="C1231" s="209"/>
      <c r="D1231" s="209"/>
      <c r="F1231" s="209" t="s">
        <v>107</v>
      </c>
      <c r="G1231" s="209"/>
      <c r="H1231" s="209"/>
      <c r="I1231" s="209"/>
      <c r="J1231" s="209" t="s">
        <v>1457</v>
      </c>
      <c r="K1231" s="209"/>
      <c r="L1231" s="209"/>
      <c r="N1231" s="209" t="s">
        <v>1458</v>
      </c>
      <c r="O1231" s="209"/>
      <c r="P1231" s="209"/>
      <c r="Q1231" s="209"/>
      <c r="R1231" s="209"/>
      <c r="S1231" s="209"/>
      <c r="T1231" s="209"/>
      <c r="U1231" s="209"/>
      <c r="V1231" s="209"/>
      <c r="W1231" s="209"/>
      <c r="X1231" s="209"/>
      <c r="Y1231" s="209"/>
      <c r="Z1231" s="209"/>
      <c r="AA1231" s="209"/>
      <c r="AC1231" s="210">
        <v>4000</v>
      </c>
      <c r="AD1231" s="210"/>
    </row>
    <row r="1232" spans="2:30">
      <c r="C1232" s="211" t="s">
        <v>2</v>
      </c>
      <c r="G1232" s="211" t="s">
        <v>2</v>
      </c>
      <c r="K1232" s="211" t="s">
        <v>2</v>
      </c>
      <c r="O1232" s="212" t="s">
        <v>1356</v>
      </c>
      <c r="P1232" s="212"/>
      <c r="Q1232" s="212"/>
      <c r="R1232" s="212"/>
      <c r="S1232" s="212"/>
      <c r="T1232" s="212"/>
      <c r="U1232" s="212"/>
      <c r="V1232" s="212"/>
      <c r="W1232" s="212"/>
      <c r="X1232" s="212"/>
      <c r="Y1232" s="212"/>
      <c r="Z1232" s="212"/>
      <c r="AA1232" s="212"/>
      <c r="AB1232" s="212"/>
    </row>
    <row r="1233" spans="2:30">
      <c r="B1233" s="209" t="s">
        <v>1459</v>
      </c>
      <c r="C1233" s="209"/>
      <c r="D1233" s="209"/>
      <c r="F1233" s="209" t="s">
        <v>107</v>
      </c>
      <c r="G1233" s="209"/>
      <c r="H1233" s="209"/>
      <c r="I1233" s="209"/>
      <c r="J1233" s="209" t="s">
        <v>1409</v>
      </c>
      <c r="K1233" s="209"/>
      <c r="L1233" s="209"/>
      <c r="N1233" s="209" t="s">
        <v>1410</v>
      </c>
      <c r="O1233" s="209"/>
      <c r="P1233" s="209"/>
      <c r="Q1233" s="209"/>
      <c r="R1233" s="209"/>
      <c r="S1233" s="209"/>
      <c r="T1233" s="209"/>
      <c r="U1233" s="209"/>
      <c r="V1233" s="209"/>
      <c r="W1233" s="209"/>
      <c r="X1233" s="209"/>
      <c r="Y1233" s="209"/>
      <c r="Z1233" s="209"/>
      <c r="AA1233" s="209"/>
      <c r="AC1233" s="210">
        <v>708.71</v>
      </c>
      <c r="AD1233" s="210"/>
    </row>
    <row r="1234" spans="2:30">
      <c r="C1234" s="211" t="s">
        <v>2</v>
      </c>
      <c r="G1234" s="211" t="s">
        <v>2</v>
      </c>
      <c r="K1234" s="211" t="s">
        <v>2</v>
      </c>
      <c r="O1234" s="212" t="s">
        <v>1399</v>
      </c>
      <c r="P1234" s="212"/>
      <c r="Q1234" s="212"/>
      <c r="R1234" s="212"/>
      <c r="S1234" s="212"/>
      <c r="T1234" s="212"/>
      <c r="U1234" s="212"/>
      <c r="V1234" s="212"/>
      <c r="W1234" s="212"/>
      <c r="X1234" s="212"/>
      <c r="Y1234" s="212"/>
      <c r="Z1234" s="212"/>
      <c r="AA1234" s="212"/>
      <c r="AB1234" s="212"/>
      <c r="AC1234" s="213">
        <v>119.05</v>
      </c>
      <c r="AD1234" s="213"/>
    </row>
    <row r="1235" spans="2:30">
      <c r="C1235" s="211" t="s">
        <v>2</v>
      </c>
      <c r="G1235" s="211" t="s">
        <v>2</v>
      </c>
      <c r="K1235" s="211" t="s">
        <v>2</v>
      </c>
      <c r="O1235" s="212" t="s">
        <v>1399</v>
      </c>
      <c r="P1235" s="212"/>
      <c r="Q1235" s="212"/>
      <c r="R1235" s="212"/>
      <c r="S1235" s="212"/>
      <c r="T1235" s="212"/>
      <c r="U1235" s="212"/>
      <c r="V1235" s="212"/>
      <c r="W1235" s="212"/>
      <c r="X1235" s="212"/>
      <c r="Y1235" s="212"/>
      <c r="Z1235" s="212"/>
      <c r="AA1235" s="212"/>
      <c r="AB1235" s="212"/>
      <c r="AC1235" s="213">
        <v>75.56</v>
      </c>
      <c r="AD1235" s="213"/>
    </row>
    <row r="1236" spans="2:30">
      <c r="C1236" s="211" t="s">
        <v>2</v>
      </c>
      <c r="G1236" s="211" t="s">
        <v>2</v>
      </c>
      <c r="K1236" s="211" t="s">
        <v>2</v>
      </c>
      <c r="O1236" s="212" t="s">
        <v>1399</v>
      </c>
      <c r="P1236" s="212"/>
      <c r="Q1236" s="212"/>
      <c r="R1236" s="212"/>
      <c r="S1236" s="212"/>
      <c r="T1236" s="212"/>
      <c r="U1236" s="212"/>
      <c r="V1236" s="212"/>
      <c r="W1236" s="212"/>
      <c r="X1236" s="212"/>
      <c r="Y1236" s="212"/>
      <c r="Z1236" s="212"/>
      <c r="AA1236" s="212"/>
      <c r="AB1236" s="212"/>
      <c r="AC1236" s="213">
        <v>81.28</v>
      </c>
      <c r="AD1236" s="213"/>
    </row>
    <row r="1237" spans="2:30">
      <c r="C1237" s="211" t="s">
        <v>2</v>
      </c>
      <c r="G1237" s="211" t="s">
        <v>2</v>
      </c>
      <c r="K1237" s="211" t="s">
        <v>2</v>
      </c>
      <c r="O1237" s="212" t="s">
        <v>1399</v>
      </c>
      <c r="P1237" s="212"/>
      <c r="Q1237" s="212"/>
      <c r="R1237" s="212"/>
      <c r="S1237" s="212"/>
      <c r="T1237" s="212"/>
      <c r="U1237" s="212"/>
      <c r="V1237" s="212"/>
      <c r="W1237" s="212"/>
      <c r="X1237" s="212"/>
      <c r="Y1237" s="212"/>
      <c r="Z1237" s="212"/>
      <c r="AA1237" s="212"/>
      <c r="AB1237" s="212"/>
      <c r="AC1237" s="213">
        <v>83.49</v>
      </c>
      <c r="AD1237" s="213"/>
    </row>
    <row r="1238" spans="2:30">
      <c r="C1238" s="211" t="s">
        <v>2</v>
      </c>
      <c r="G1238" s="211" t="s">
        <v>2</v>
      </c>
      <c r="K1238" s="211" t="s">
        <v>2</v>
      </c>
      <c r="O1238" s="212" t="s">
        <v>1399</v>
      </c>
      <c r="P1238" s="212"/>
      <c r="Q1238" s="212"/>
      <c r="R1238" s="212"/>
      <c r="S1238" s="212"/>
      <c r="T1238" s="212"/>
      <c r="U1238" s="212"/>
      <c r="V1238" s="212"/>
      <c r="W1238" s="212"/>
      <c r="X1238" s="212"/>
      <c r="Y1238" s="212"/>
      <c r="Z1238" s="212"/>
      <c r="AA1238" s="212"/>
      <c r="AB1238" s="212"/>
      <c r="AC1238" s="213">
        <v>19.64</v>
      </c>
      <c r="AD1238" s="213"/>
    </row>
    <row r="1239" spans="2:30">
      <c r="C1239" s="211" t="s">
        <v>2</v>
      </c>
      <c r="G1239" s="211" t="s">
        <v>2</v>
      </c>
      <c r="K1239" s="211" t="s">
        <v>2</v>
      </c>
      <c r="O1239" s="212" t="s">
        <v>1399</v>
      </c>
      <c r="P1239" s="212"/>
      <c r="Q1239" s="212"/>
      <c r="R1239" s="212"/>
      <c r="S1239" s="212"/>
      <c r="T1239" s="212"/>
      <c r="U1239" s="212"/>
      <c r="V1239" s="212"/>
      <c r="W1239" s="212"/>
      <c r="X1239" s="212"/>
      <c r="Y1239" s="212"/>
      <c r="Z1239" s="212"/>
      <c r="AA1239" s="212"/>
      <c r="AB1239" s="212"/>
      <c r="AC1239" s="213">
        <v>211.16</v>
      </c>
      <c r="AD1239" s="213"/>
    </row>
    <row r="1240" spans="2:30">
      <c r="C1240" s="211" t="s">
        <v>2</v>
      </c>
      <c r="G1240" s="211" t="s">
        <v>2</v>
      </c>
      <c r="K1240" s="211" t="s">
        <v>2</v>
      </c>
      <c r="O1240" s="212" t="s">
        <v>1399</v>
      </c>
      <c r="P1240" s="212"/>
      <c r="Q1240" s="212"/>
      <c r="R1240" s="212"/>
      <c r="S1240" s="212"/>
      <c r="T1240" s="212"/>
      <c r="U1240" s="212"/>
      <c r="V1240" s="212"/>
      <c r="W1240" s="212"/>
      <c r="X1240" s="212"/>
      <c r="Y1240" s="212"/>
      <c r="Z1240" s="212"/>
      <c r="AA1240" s="212"/>
      <c r="AB1240" s="212"/>
      <c r="AC1240" s="213">
        <v>118.53</v>
      </c>
      <c r="AD1240" s="213"/>
    </row>
    <row r="1241" spans="2:30">
      <c r="B1241" s="209" t="s">
        <v>1460</v>
      </c>
      <c r="C1241" s="209"/>
      <c r="D1241" s="209"/>
      <c r="F1241" s="209" t="s">
        <v>107</v>
      </c>
      <c r="G1241" s="209"/>
      <c r="H1241" s="209"/>
      <c r="I1241" s="209"/>
      <c r="J1241" s="209" t="s">
        <v>1461</v>
      </c>
      <c r="K1241" s="209"/>
      <c r="L1241" s="209"/>
      <c r="N1241" s="209" t="s">
        <v>1462</v>
      </c>
      <c r="O1241" s="209"/>
      <c r="P1241" s="209"/>
      <c r="Q1241" s="209"/>
      <c r="R1241" s="209"/>
      <c r="S1241" s="209"/>
      <c r="T1241" s="209"/>
      <c r="U1241" s="209"/>
      <c r="V1241" s="209"/>
      <c r="W1241" s="209"/>
      <c r="X1241" s="209"/>
      <c r="Y1241" s="209"/>
      <c r="Z1241" s="209"/>
      <c r="AA1241" s="209"/>
      <c r="AC1241" s="210">
        <v>5657.04</v>
      </c>
      <c r="AD1241" s="210"/>
    </row>
    <row r="1242" spans="2:30">
      <c r="C1242" s="211" t="s">
        <v>2</v>
      </c>
      <c r="G1242" s="211" t="s">
        <v>2</v>
      </c>
      <c r="K1242" s="211" t="s">
        <v>2</v>
      </c>
      <c r="O1242" s="212" t="s">
        <v>1463</v>
      </c>
      <c r="P1242" s="212"/>
      <c r="Q1242" s="212"/>
      <c r="R1242" s="212"/>
      <c r="S1242" s="212"/>
      <c r="T1242" s="212"/>
      <c r="U1242" s="212"/>
      <c r="V1242" s="212"/>
      <c r="W1242" s="212"/>
      <c r="X1242" s="212"/>
      <c r="Y1242" s="212"/>
      <c r="Z1242" s="212"/>
      <c r="AA1242" s="212"/>
      <c r="AB1242" s="212"/>
    </row>
    <row r="1243" spans="2:30">
      <c r="B1243" s="209" t="s">
        <v>1243</v>
      </c>
      <c r="C1243" s="209"/>
      <c r="D1243" s="209"/>
      <c r="F1243" s="209" t="s">
        <v>690</v>
      </c>
      <c r="G1243" s="209"/>
      <c r="H1243" s="209"/>
      <c r="I1243" s="209"/>
      <c r="J1243" s="209" t="s">
        <v>974</v>
      </c>
      <c r="K1243" s="209"/>
      <c r="L1243" s="209"/>
      <c r="N1243" s="209" t="s">
        <v>975</v>
      </c>
      <c r="O1243" s="209"/>
      <c r="P1243" s="209"/>
      <c r="Q1243" s="209"/>
      <c r="R1243" s="209"/>
      <c r="S1243" s="209"/>
      <c r="T1243" s="209"/>
      <c r="U1243" s="209"/>
      <c r="V1243" s="209"/>
      <c r="W1243" s="209"/>
      <c r="X1243" s="209"/>
      <c r="Y1243" s="209"/>
      <c r="Z1243" s="209"/>
      <c r="AA1243" s="209"/>
      <c r="AC1243" s="210">
        <v>1173.76</v>
      </c>
      <c r="AD1243" s="210"/>
    </row>
    <row r="1244" spans="2:30">
      <c r="C1244" s="211" t="s">
        <v>2</v>
      </c>
      <c r="G1244" s="211" t="s">
        <v>2</v>
      </c>
      <c r="K1244" s="211" t="s">
        <v>2</v>
      </c>
      <c r="O1244" s="212" t="s">
        <v>1464</v>
      </c>
      <c r="P1244" s="212"/>
      <c r="Q1244" s="212"/>
      <c r="R1244" s="212"/>
      <c r="S1244" s="212"/>
      <c r="T1244" s="212"/>
      <c r="U1244" s="212"/>
      <c r="V1244" s="212"/>
      <c r="W1244" s="212"/>
      <c r="X1244" s="212"/>
      <c r="Y1244" s="212"/>
      <c r="Z1244" s="212"/>
      <c r="AA1244" s="212"/>
      <c r="AB1244" s="212"/>
      <c r="AC1244" s="213">
        <v>135.99</v>
      </c>
      <c r="AD1244" s="213"/>
    </row>
    <row r="1245" spans="2:30">
      <c r="C1245" s="211" t="s">
        <v>2</v>
      </c>
      <c r="G1245" s="211" t="s">
        <v>2</v>
      </c>
      <c r="K1245" s="211" t="s">
        <v>2</v>
      </c>
      <c r="O1245" s="212" t="s">
        <v>1465</v>
      </c>
      <c r="P1245" s="212"/>
      <c r="Q1245" s="212"/>
      <c r="R1245" s="212"/>
      <c r="S1245" s="212"/>
      <c r="T1245" s="212"/>
      <c r="U1245" s="212"/>
      <c r="V1245" s="212"/>
      <c r="W1245" s="212"/>
      <c r="X1245" s="212"/>
      <c r="Y1245" s="212"/>
      <c r="Z1245" s="212"/>
      <c r="AA1245" s="212"/>
      <c r="AB1245" s="212"/>
      <c r="AC1245" s="213">
        <v>114.13</v>
      </c>
      <c r="AD1245" s="213"/>
    </row>
    <row r="1246" spans="2:30">
      <c r="C1246" s="211" t="s">
        <v>2</v>
      </c>
      <c r="G1246" s="211" t="s">
        <v>2</v>
      </c>
      <c r="K1246" s="211" t="s">
        <v>2</v>
      </c>
      <c r="O1246" s="212" t="s">
        <v>1466</v>
      </c>
      <c r="P1246" s="212"/>
      <c r="Q1246" s="212"/>
      <c r="R1246" s="212"/>
      <c r="S1246" s="212"/>
      <c r="T1246" s="212"/>
      <c r="U1246" s="212"/>
      <c r="V1246" s="212"/>
      <c r="W1246" s="212"/>
      <c r="X1246" s="212"/>
      <c r="Y1246" s="212"/>
      <c r="Z1246" s="212"/>
      <c r="AA1246" s="212"/>
      <c r="AB1246" s="212"/>
      <c r="AC1246" s="213">
        <v>50.79</v>
      </c>
      <c r="AD1246" s="213"/>
    </row>
    <row r="1247" spans="2:30">
      <c r="C1247" s="211" t="s">
        <v>2</v>
      </c>
      <c r="G1247" s="211" t="s">
        <v>2</v>
      </c>
      <c r="K1247" s="211" t="s">
        <v>2</v>
      </c>
      <c r="O1247" s="212" t="s">
        <v>1467</v>
      </c>
      <c r="P1247" s="212"/>
      <c r="Q1247" s="212"/>
      <c r="R1247" s="212"/>
      <c r="S1247" s="212"/>
      <c r="T1247" s="212"/>
      <c r="U1247" s="212"/>
      <c r="V1247" s="212"/>
      <c r="W1247" s="212"/>
      <c r="X1247" s="212"/>
      <c r="Y1247" s="212"/>
      <c r="Z1247" s="212"/>
      <c r="AA1247" s="212"/>
      <c r="AB1247" s="212"/>
      <c r="AC1247" s="213">
        <v>131.66999999999999</v>
      </c>
      <c r="AD1247" s="213"/>
    </row>
    <row r="1248" spans="2:30">
      <c r="C1248" s="211" t="s">
        <v>2</v>
      </c>
      <c r="G1248" s="211" t="s">
        <v>2</v>
      </c>
      <c r="K1248" s="211" t="s">
        <v>2</v>
      </c>
      <c r="O1248" s="212" t="s">
        <v>1468</v>
      </c>
      <c r="P1248" s="212"/>
      <c r="Q1248" s="212"/>
      <c r="R1248" s="212"/>
      <c r="S1248" s="212"/>
      <c r="T1248" s="212"/>
      <c r="U1248" s="212"/>
      <c r="V1248" s="212"/>
      <c r="W1248" s="212"/>
      <c r="X1248" s="212"/>
      <c r="Y1248" s="212"/>
      <c r="Z1248" s="212"/>
      <c r="AA1248" s="212"/>
      <c r="AB1248" s="212"/>
      <c r="AC1248" s="213">
        <v>146.04</v>
      </c>
      <c r="AD1248" s="213"/>
    </row>
    <row r="1249" spans="1:30">
      <c r="C1249" s="211" t="s">
        <v>2</v>
      </c>
      <c r="G1249" s="211" t="s">
        <v>2</v>
      </c>
      <c r="K1249" s="211" t="s">
        <v>2</v>
      </c>
      <c r="O1249" s="212" t="s">
        <v>1469</v>
      </c>
      <c r="P1249" s="212"/>
      <c r="Q1249" s="212"/>
      <c r="R1249" s="212"/>
      <c r="S1249" s="212"/>
      <c r="T1249" s="212"/>
      <c r="U1249" s="212"/>
      <c r="V1249" s="212"/>
      <c r="W1249" s="212"/>
      <c r="X1249" s="212"/>
      <c r="Y1249" s="212"/>
      <c r="Z1249" s="212"/>
      <c r="AA1249" s="212"/>
      <c r="AB1249" s="212"/>
      <c r="AC1249" s="213">
        <v>7.99</v>
      </c>
      <c r="AD1249" s="213"/>
    </row>
    <row r="1250" spans="1:30">
      <c r="C1250" s="211" t="s">
        <v>2</v>
      </c>
      <c r="G1250" s="211" t="s">
        <v>2</v>
      </c>
      <c r="K1250" s="211" t="s">
        <v>2</v>
      </c>
      <c r="O1250" s="212" t="s">
        <v>1470</v>
      </c>
      <c r="P1250" s="212"/>
      <c r="Q1250" s="212"/>
      <c r="R1250" s="212"/>
      <c r="S1250" s="212"/>
      <c r="T1250" s="212"/>
      <c r="U1250" s="212"/>
      <c r="V1250" s="212"/>
      <c r="W1250" s="212"/>
      <c r="X1250" s="212"/>
      <c r="Y1250" s="212"/>
      <c r="Z1250" s="212"/>
      <c r="AA1250" s="212"/>
      <c r="AB1250" s="212"/>
      <c r="AC1250" s="213">
        <v>344.97</v>
      </c>
      <c r="AD1250" s="213"/>
    </row>
    <row r="1251" spans="1:30">
      <c r="C1251" s="211" t="s">
        <v>2</v>
      </c>
      <c r="G1251" s="211" t="s">
        <v>2</v>
      </c>
      <c r="K1251" s="211" t="s">
        <v>2</v>
      </c>
      <c r="O1251" s="212" t="s">
        <v>1471</v>
      </c>
      <c r="P1251" s="212"/>
      <c r="Q1251" s="212"/>
      <c r="R1251" s="212"/>
      <c r="S1251" s="212"/>
      <c r="T1251" s="212"/>
      <c r="U1251" s="212"/>
      <c r="V1251" s="212"/>
      <c r="W1251" s="212"/>
      <c r="X1251" s="212"/>
      <c r="Y1251" s="212"/>
      <c r="Z1251" s="212"/>
      <c r="AA1251" s="212"/>
      <c r="AB1251" s="212"/>
      <c r="AC1251" s="213">
        <v>24.02</v>
      </c>
      <c r="AD1251" s="213"/>
    </row>
    <row r="1252" spans="1:30">
      <c r="C1252" s="211" t="s">
        <v>2</v>
      </c>
      <c r="G1252" s="211" t="s">
        <v>2</v>
      </c>
      <c r="K1252" s="211" t="s">
        <v>2</v>
      </c>
      <c r="O1252" s="212" t="s">
        <v>1472</v>
      </c>
      <c r="P1252" s="212"/>
      <c r="Q1252" s="212"/>
      <c r="R1252" s="212"/>
      <c r="S1252" s="212"/>
      <c r="T1252" s="212"/>
      <c r="U1252" s="212"/>
      <c r="V1252" s="212"/>
      <c r="W1252" s="212"/>
      <c r="X1252" s="212"/>
      <c r="Y1252" s="212"/>
      <c r="Z1252" s="212"/>
      <c r="AA1252" s="212"/>
      <c r="AB1252" s="212"/>
      <c r="AC1252" s="213">
        <v>113.92</v>
      </c>
      <c r="AD1252" s="213"/>
    </row>
    <row r="1253" spans="1:30">
      <c r="C1253" s="211" t="s">
        <v>2</v>
      </c>
      <c r="G1253" s="211" t="s">
        <v>2</v>
      </c>
      <c r="K1253" s="211" t="s">
        <v>2</v>
      </c>
      <c r="O1253" s="212" t="s">
        <v>1473</v>
      </c>
      <c r="P1253" s="212"/>
      <c r="Q1253" s="212"/>
      <c r="R1253" s="212"/>
      <c r="S1253" s="212"/>
      <c r="T1253" s="212"/>
      <c r="U1253" s="212"/>
      <c r="V1253" s="212"/>
      <c r="W1253" s="212"/>
      <c r="X1253" s="212"/>
      <c r="Y1253" s="212"/>
      <c r="Z1253" s="212"/>
      <c r="AA1253" s="212"/>
      <c r="AB1253" s="212"/>
      <c r="AC1253" s="213">
        <v>13.78</v>
      </c>
      <c r="AD1253" s="213"/>
    </row>
    <row r="1254" spans="1:30">
      <c r="C1254" s="211" t="s">
        <v>2</v>
      </c>
      <c r="G1254" s="211" t="s">
        <v>2</v>
      </c>
      <c r="K1254" s="211" t="s">
        <v>2</v>
      </c>
      <c r="O1254" s="212" t="s">
        <v>1474</v>
      </c>
      <c r="P1254" s="212"/>
      <c r="Q1254" s="212"/>
      <c r="R1254" s="212"/>
      <c r="S1254" s="212"/>
      <c r="T1254" s="212"/>
      <c r="U1254" s="212"/>
      <c r="V1254" s="212"/>
      <c r="W1254" s="212"/>
      <c r="X1254" s="212"/>
      <c r="Y1254" s="212"/>
      <c r="Z1254" s="212"/>
      <c r="AA1254" s="212"/>
      <c r="AB1254" s="212"/>
      <c r="AC1254" s="213">
        <v>16.48</v>
      </c>
      <c r="AD1254" s="213"/>
    </row>
    <row r="1255" spans="1:30">
      <c r="C1255" s="211" t="s">
        <v>2</v>
      </c>
      <c r="G1255" s="211" t="s">
        <v>2</v>
      </c>
      <c r="K1255" s="211" t="s">
        <v>2</v>
      </c>
      <c r="O1255" s="212" t="s">
        <v>1475</v>
      </c>
      <c r="P1255" s="212"/>
      <c r="Q1255" s="212"/>
      <c r="R1255" s="212"/>
      <c r="S1255" s="212"/>
      <c r="T1255" s="212"/>
      <c r="U1255" s="212"/>
      <c r="V1255" s="212"/>
      <c r="W1255" s="212"/>
      <c r="X1255" s="212"/>
      <c r="Y1255" s="212"/>
      <c r="Z1255" s="212"/>
      <c r="AA1255" s="212"/>
      <c r="AB1255" s="212"/>
      <c r="AC1255" s="213">
        <v>73.98</v>
      </c>
      <c r="AD1255" s="213"/>
    </row>
    <row r="1256" spans="1:30" ht="10.5" customHeight="1"/>
    <row r="1257" spans="1:30" ht="12" customHeight="1"/>
    <row r="1258" spans="1:30" ht="13.5" customHeight="1">
      <c r="A1258" s="214" t="s">
        <v>412</v>
      </c>
      <c r="B1258" s="214"/>
      <c r="C1258" s="214"/>
      <c r="D1258" s="214"/>
      <c r="E1258" s="214"/>
      <c r="F1258" s="214"/>
      <c r="G1258" s="214"/>
      <c r="H1258" s="214"/>
      <c r="I1258" s="214"/>
      <c r="J1258" s="214"/>
      <c r="K1258" s="214"/>
      <c r="L1258" s="214"/>
      <c r="M1258" s="214"/>
      <c r="R1258" s="215" t="s">
        <v>1476</v>
      </c>
      <c r="S1258" s="215"/>
      <c r="T1258" s="215"/>
      <c r="U1258" s="215"/>
      <c r="V1258" s="215"/>
      <c r="W1258" s="215"/>
      <c r="X1258" s="215"/>
      <c r="Y1258" s="215"/>
      <c r="Z1258" s="215"/>
      <c r="AA1258" s="215"/>
      <c r="AB1258" s="215"/>
      <c r="AC1258" s="215"/>
      <c r="AD1258" s="215"/>
    </row>
    <row r="1259" spans="1:30" ht="25.5" customHeight="1">
      <c r="C1259" s="203" t="s">
        <v>310</v>
      </c>
      <c r="D1259" s="203"/>
      <c r="E1259" s="203"/>
      <c r="F1259" s="203"/>
      <c r="G1259" s="203"/>
      <c r="H1259" s="203"/>
      <c r="I1259" s="203"/>
      <c r="J1259" s="203"/>
      <c r="K1259" s="203"/>
      <c r="L1259" s="203"/>
      <c r="M1259" s="203"/>
      <c r="N1259" s="203"/>
      <c r="O1259" s="203"/>
      <c r="P1259" s="203"/>
      <c r="Q1259" s="203"/>
      <c r="R1259" s="203"/>
      <c r="S1259" s="203"/>
      <c r="T1259" s="203"/>
      <c r="U1259" s="203"/>
      <c r="V1259" s="203"/>
      <c r="W1259" s="203"/>
      <c r="X1259" s="203"/>
      <c r="Y1259" s="203"/>
      <c r="Z1259" s="203"/>
      <c r="AA1259" s="203"/>
      <c r="AB1259" s="203"/>
      <c r="AC1259" s="203"/>
    </row>
    <row r="1260" spans="1:30" ht="7.5" customHeight="1"/>
    <row r="1261" spans="1:30" ht="18.75" customHeight="1">
      <c r="I1261" s="204" t="s">
        <v>311</v>
      </c>
      <c r="J1261" s="204"/>
      <c r="K1261" s="204"/>
      <c r="L1261" s="204"/>
      <c r="M1261" s="204"/>
      <c r="N1261" s="204"/>
      <c r="O1261" s="204"/>
      <c r="P1261" s="204"/>
      <c r="S1261" s="205" t="s">
        <v>312</v>
      </c>
      <c r="T1261" s="205"/>
      <c r="U1261" s="205"/>
      <c r="V1261" s="205"/>
      <c r="W1261" s="205"/>
      <c r="X1261" s="205"/>
      <c r="Y1261" s="205"/>
    </row>
    <row r="1262" spans="1:30" ht="6.75" customHeight="1"/>
    <row r="1263" spans="1:30" ht="14.25" customHeight="1">
      <c r="A1263" s="206" t="s">
        <v>1288</v>
      </c>
      <c r="B1263" s="206"/>
      <c r="C1263" s="206"/>
      <c r="D1263" s="206"/>
      <c r="E1263" s="206"/>
      <c r="F1263" s="206"/>
      <c r="G1263" s="206"/>
      <c r="H1263" s="206"/>
      <c r="I1263" s="206"/>
      <c r="J1263" s="206"/>
      <c r="K1263" s="206"/>
      <c r="L1263" s="206"/>
      <c r="M1263" s="206"/>
      <c r="N1263" s="206"/>
      <c r="O1263" s="206"/>
    </row>
    <row r="1264" spans="1:30">
      <c r="B1264" s="207" t="s">
        <v>314</v>
      </c>
      <c r="C1264" s="207"/>
      <c r="D1264" s="207"/>
      <c r="F1264" s="207" t="s">
        <v>315</v>
      </c>
      <c r="G1264" s="207"/>
      <c r="H1264" s="207"/>
      <c r="I1264" s="207"/>
      <c r="J1264" s="207" t="s">
        <v>316</v>
      </c>
      <c r="K1264" s="207"/>
      <c r="L1264" s="207"/>
      <c r="N1264" s="207" t="s">
        <v>317</v>
      </c>
      <c r="O1264" s="207"/>
      <c r="P1264" s="207"/>
      <c r="Q1264" s="207"/>
      <c r="R1264" s="207"/>
      <c r="S1264" s="207"/>
      <c r="T1264" s="207"/>
      <c r="U1264" s="207"/>
      <c r="V1264" s="207"/>
      <c r="W1264" s="207"/>
      <c r="X1264" s="207"/>
      <c r="Y1264" s="207"/>
      <c r="Z1264" s="207"/>
      <c r="AA1264" s="207"/>
      <c r="AC1264" s="208" t="s">
        <v>318</v>
      </c>
      <c r="AD1264" s="208"/>
    </row>
    <row r="1265" spans="1:30">
      <c r="B1265" s="209" t="s">
        <v>1477</v>
      </c>
      <c r="C1265" s="209"/>
      <c r="D1265" s="209"/>
      <c r="F1265" s="209" t="s">
        <v>690</v>
      </c>
      <c r="G1265" s="209"/>
      <c r="H1265" s="209"/>
      <c r="I1265" s="209"/>
      <c r="J1265" s="209" t="s">
        <v>1409</v>
      </c>
      <c r="K1265" s="209"/>
      <c r="L1265" s="209"/>
      <c r="N1265" s="209" t="s">
        <v>1410</v>
      </c>
      <c r="O1265" s="209"/>
      <c r="P1265" s="209"/>
      <c r="Q1265" s="209"/>
      <c r="R1265" s="209"/>
      <c r="S1265" s="209"/>
      <c r="T1265" s="209"/>
      <c r="U1265" s="209"/>
      <c r="V1265" s="209"/>
      <c r="W1265" s="209"/>
      <c r="X1265" s="209"/>
      <c r="Y1265" s="209"/>
      <c r="Z1265" s="209"/>
      <c r="AA1265" s="209"/>
      <c r="AC1265" s="210">
        <v>1206.21</v>
      </c>
      <c r="AD1265" s="210"/>
    </row>
    <row r="1266" spans="1:30">
      <c r="C1266" s="211" t="s">
        <v>2</v>
      </c>
      <c r="G1266" s="211" t="s">
        <v>2</v>
      </c>
      <c r="K1266" s="211" t="s">
        <v>2</v>
      </c>
      <c r="O1266" s="212" t="s">
        <v>1399</v>
      </c>
      <c r="P1266" s="212"/>
      <c r="Q1266" s="212"/>
      <c r="R1266" s="212"/>
      <c r="S1266" s="212"/>
      <c r="T1266" s="212"/>
      <c r="U1266" s="212"/>
      <c r="V1266" s="212"/>
      <c r="W1266" s="212"/>
      <c r="X1266" s="212"/>
      <c r="Y1266" s="212"/>
      <c r="Z1266" s="212"/>
      <c r="AA1266" s="212"/>
      <c r="AB1266" s="212"/>
      <c r="AC1266" s="213">
        <v>169.29</v>
      </c>
      <c r="AD1266" s="213"/>
    </row>
    <row r="1267" spans="1:30">
      <c r="C1267" s="211" t="s">
        <v>2</v>
      </c>
      <c r="G1267" s="211" t="s">
        <v>2</v>
      </c>
      <c r="K1267" s="211" t="s">
        <v>2</v>
      </c>
      <c r="O1267" s="212" t="s">
        <v>1399</v>
      </c>
      <c r="P1267" s="212"/>
      <c r="Q1267" s="212"/>
      <c r="R1267" s="212"/>
      <c r="S1267" s="212"/>
      <c r="T1267" s="212"/>
      <c r="U1267" s="212"/>
      <c r="V1267" s="212"/>
      <c r="W1267" s="212"/>
      <c r="X1267" s="212"/>
      <c r="Y1267" s="212"/>
      <c r="Z1267" s="212"/>
      <c r="AA1267" s="212"/>
      <c r="AB1267" s="212"/>
      <c r="AC1267" s="213">
        <v>202.94</v>
      </c>
      <c r="AD1267" s="213"/>
    </row>
    <row r="1268" spans="1:30">
      <c r="C1268" s="211" t="s">
        <v>2</v>
      </c>
      <c r="G1268" s="211" t="s">
        <v>2</v>
      </c>
      <c r="K1268" s="211" t="s">
        <v>2</v>
      </c>
      <c r="O1268" s="212" t="s">
        <v>1399</v>
      </c>
      <c r="P1268" s="212"/>
      <c r="Q1268" s="212"/>
      <c r="R1268" s="212"/>
      <c r="S1268" s="212"/>
      <c r="T1268" s="212"/>
      <c r="U1268" s="212"/>
      <c r="V1268" s="212"/>
      <c r="W1268" s="212"/>
      <c r="X1268" s="212"/>
      <c r="Y1268" s="212"/>
      <c r="Z1268" s="212"/>
      <c r="AA1268" s="212"/>
      <c r="AB1268" s="212"/>
      <c r="AC1268" s="213">
        <v>75.3</v>
      </c>
      <c r="AD1268" s="213"/>
    </row>
    <row r="1269" spans="1:30">
      <c r="C1269" s="211" t="s">
        <v>2</v>
      </c>
      <c r="G1269" s="211" t="s">
        <v>2</v>
      </c>
      <c r="K1269" s="211" t="s">
        <v>2</v>
      </c>
      <c r="O1269" s="212" t="s">
        <v>1399</v>
      </c>
      <c r="P1269" s="212"/>
      <c r="Q1269" s="212"/>
      <c r="R1269" s="212"/>
      <c r="S1269" s="212"/>
      <c r="T1269" s="212"/>
      <c r="U1269" s="212"/>
      <c r="V1269" s="212"/>
      <c r="W1269" s="212"/>
      <c r="X1269" s="212"/>
      <c r="Y1269" s="212"/>
      <c r="Z1269" s="212"/>
      <c r="AA1269" s="212"/>
      <c r="AB1269" s="212"/>
      <c r="AC1269" s="213">
        <v>318.60000000000002</v>
      </c>
      <c r="AD1269" s="213"/>
    </row>
    <row r="1270" spans="1:30">
      <c r="C1270" s="211" t="s">
        <v>2</v>
      </c>
      <c r="G1270" s="211" t="s">
        <v>2</v>
      </c>
      <c r="K1270" s="211" t="s">
        <v>2</v>
      </c>
      <c r="O1270" s="212" t="s">
        <v>1399</v>
      </c>
      <c r="P1270" s="212"/>
      <c r="Q1270" s="212"/>
      <c r="R1270" s="212"/>
      <c r="S1270" s="212"/>
      <c r="T1270" s="212"/>
      <c r="U1270" s="212"/>
      <c r="V1270" s="212"/>
      <c r="W1270" s="212"/>
      <c r="X1270" s="212"/>
      <c r="Y1270" s="212"/>
      <c r="Z1270" s="212"/>
      <c r="AA1270" s="212"/>
      <c r="AB1270" s="212"/>
      <c r="AC1270" s="213">
        <v>157.53</v>
      </c>
      <c r="AD1270" s="213"/>
    </row>
    <row r="1271" spans="1:30">
      <c r="C1271" s="211" t="s">
        <v>2</v>
      </c>
      <c r="G1271" s="211" t="s">
        <v>2</v>
      </c>
      <c r="K1271" s="211" t="s">
        <v>2</v>
      </c>
      <c r="O1271" s="212" t="s">
        <v>1399</v>
      </c>
      <c r="P1271" s="212"/>
      <c r="Q1271" s="212"/>
      <c r="R1271" s="212"/>
      <c r="S1271" s="212"/>
      <c r="T1271" s="212"/>
      <c r="U1271" s="212"/>
      <c r="V1271" s="212"/>
      <c r="W1271" s="212"/>
      <c r="X1271" s="212"/>
      <c r="Y1271" s="212"/>
      <c r="Z1271" s="212"/>
      <c r="AA1271" s="212"/>
      <c r="AB1271" s="212"/>
      <c r="AC1271" s="213">
        <v>139.91</v>
      </c>
      <c r="AD1271" s="213"/>
    </row>
    <row r="1272" spans="1:30">
      <c r="C1272" s="211" t="s">
        <v>2</v>
      </c>
      <c r="G1272" s="211" t="s">
        <v>2</v>
      </c>
      <c r="K1272" s="211" t="s">
        <v>2</v>
      </c>
      <c r="O1272" s="212" t="s">
        <v>1399</v>
      </c>
      <c r="P1272" s="212"/>
      <c r="Q1272" s="212"/>
      <c r="R1272" s="212"/>
      <c r="S1272" s="212"/>
      <c r="T1272" s="212"/>
      <c r="U1272" s="212"/>
      <c r="V1272" s="212"/>
      <c r="W1272" s="212"/>
      <c r="X1272" s="212"/>
      <c r="Y1272" s="212"/>
      <c r="Z1272" s="212"/>
      <c r="AA1272" s="212"/>
      <c r="AB1272" s="212"/>
      <c r="AC1272" s="213">
        <v>142.63999999999999</v>
      </c>
      <c r="AD1272" s="213"/>
    </row>
    <row r="1273" spans="1:30" ht="409.6" customHeight="1"/>
    <row r="1274" spans="1:30" ht="12" customHeight="1"/>
    <row r="1275" spans="1:30" ht="13.5" customHeight="1">
      <c r="A1275" s="214" t="s">
        <v>412</v>
      </c>
      <c r="B1275" s="214"/>
      <c r="C1275" s="214"/>
      <c r="D1275" s="214"/>
      <c r="E1275" s="214"/>
      <c r="F1275" s="214"/>
      <c r="G1275" s="214"/>
      <c r="H1275" s="214"/>
      <c r="I1275" s="214"/>
      <c r="J1275" s="214"/>
      <c r="K1275" s="214"/>
      <c r="L1275" s="214"/>
      <c r="M1275" s="214"/>
      <c r="R1275" s="215" t="s">
        <v>1478</v>
      </c>
      <c r="S1275" s="215"/>
      <c r="T1275" s="215"/>
      <c r="U1275" s="215"/>
      <c r="V1275" s="215"/>
      <c r="W1275" s="215"/>
      <c r="X1275" s="215"/>
      <c r="Y1275" s="215"/>
      <c r="Z1275" s="215"/>
      <c r="AA1275" s="215"/>
      <c r="AB1275" s="215"/>
      <c r="AC1275" s="215"/>
      <c r="AD1275" s="215"/>
    </row>
    <row r="1276" spans="1:30" ht="25.5" customHeight="1">
      <c r="C1276" s="203" t="s">
        <v>310</v>
      </c>
      <c r="D1276" s="203"/>
      <c r="E1276" s="203"/>
      <c r="F1276" s="203"/>
      <c r="G1276" s="203"/>
      <c r="H1276" s="203"/>
      <c r="I1276" s="203"/>
      <c r="J1276" s="203"/>
      <c r="K1276" s="203"/>
      <c r="L1276" s="203"/>
      <c r="M1276" s="203"/>
      <c r="N1276" s="203"/>
      <c r="O1276" s="203"/>
      <c r="P1276" s="203"/>
      <c r="Q1276" s="203"/>
      <c r="R1276" s="203"/>
      <c r="S1276" s="203"/>
      <c r="T1276" s="203"/>
      <c r="U1276" s="203"/>
      <c r="V1276" s="203"/>
      <c r="W1276" s="203"/>
      <c r="X1276" s="203"/>
      <c r="Y1276" s="203"/>
      <c r="Z1276" s="203"/>
      <c r="AA1276" s="203"/>
      <c r="AB1276" s="203"/>
      <c r="AC1276" s="203"/>
    </row>
    <row r="1277" spans="1:30" ht="7.5" customHeight="1"/>
    <row r="1278" spans="1:30" ht="18.75" customHeight="1">
      <c r="I1278" s="204" t="s">
        <v>311</v>
      </c>
      <c r="J1278" s="204"/>
      <c r="K1278" s="204"/>
      <c r="L1278" s="204"/>
      <c r="M1278" s="204"/>
      <c r="N1278" s="204"/>
      <c r="O1278" s="204"/>
      <c r="P1278" s="204"/>
      <c r="S1278" s="205" t="s">
        <v>312</v>
      </c>
      <c r="T1278" s="205"/>
      <c r="U1278" s="205"/>
      <c r="V1278" s="205"/>
      <c r="W1278" s="205"/>
      <c r="X1278" s="205"/>
      <c r="Y1278" s="205"/>
    </row>
    <row r="1279" spans="1:30" ht="6.75" customHeight="1"/>
    <row r="1280" spans="1:30" ht="14.25" customHeight="1">
      <c r="A1280" s="206" t="s">
        <v>1288</v>
      </c>
      <c r="B1280" s="206"/>
      <c r="C1280" s="206"/>
      <c r="D1280" s="206"/>
      <c r="E1280" s="206"/>
      <c r="F1280" s="206"/>
      <c r="G1280" s="206"/>
      <c r="H1280" s="206"/>
      <c r="I1280" s="206"/>
      <c r="J1280" s="206"/>
      <c r="K1280" s="206"/>
      <c r="L1280" s="206"/>
      <c r="M1280" s="206"/>
      <c r="N1280" s="206"/>
      <c r="O1280" s="206"/>
    </row>
    <row r="1281" spans="2:30">
      <c r="B1281" s="207" t="s">
        <v>314</v>
      </c>
      <c r="C1281" s="207"/>
      <c r="D1281" s="207"/>
      <c r="F1281" s="207" t="s">
        <v>315</v>
      </c>
      <c r="G1281" s="207"/>
      <c r="H1281" s="207"/>
      <c r="I1281" s="207"/>
      <c r="J1281" s="207" t="s">
        <v>316</v>
      </c>
      <c r="K1281" s="207"/>
      <c r="L1281" s="207"/>
      <c r="N1281" s="207" t="s">
        <v>317</v>
      </c>
      <c r="O1281" s="207"/>
      <c r="P1281" s="207"/>
      <c r="Q1281" s="207"/>
      <c r="R1281" s="207"/>
      <c r="S1281" s="207"/>
      <c r="T1281" s="207"/>
      <c r="U1281" s="207"/>
      <c r="V1281" s="207"/>
      <c r="W1281" s="207"/>
      <c r="X1281" s="207"/>
      <c r="Y1281" s="207"/>
      <c r="Z1281" s="207"/>
      <c r="AA1281" s="207"/>
      <c r="AC1281" s="208" t="s">
        <v>318</v>
      </c>
      <c r="AD1281" s="208"/>
    </row>
    <row r="1282" spans="2:30">
      <c r="B1282" s="209" t="s">
        <v>1479</v>
      </c>
      <c r="C1282" s="209"/>
      <c r="D1282" s="209"/>
      <c r="F1282" s="209" t="s">
        <v>690</v>
      </c>
      <c r="G1282" s="209"/>
      <c r="H1282" s="209"/>
      <c r="I1282" s="209"/>
      <c r="J1282" s="209" t="s">
        <v>1421</v>
      </c>
      <c r="K1282" s="209"/>
      <c r="L1282" s="209"/>
      <c r="N1282" s="209" t="s">
        <v>1422</v>
      </c>
      <c r="O1282" s="209"/>
      <c r="P1282" s="209"/>
      <c r="Q1282" s="209"/>
      <c r="R1282" s="209"/>
      <c r="S1282" s="209"/>
      <c r="T1282" s="209"/>
      <c r="U1282" s="209"/>
      <c r="V1282" s="209"/>
      <c r="W1282" s="209"/>
      <c r="X1282" s="209"/>
      <c r="Y1282" s="209"/>
      <c r="Z1282" s="209"/>
      <c r="AA1282" s="209"/>
      <c r="AC1282" s="210">
        <v>5881.11</v>
      </c>
      <c r="AD1282" s="210"/>
    </row>
    <row r="1283" spans="2:30">
      <c r="C1283" s="211" t="s">
        <v>2</v>
      </c>
      <c r="G1283" s="211" t="s">
        <v>2</v>
      </c>
      <c r="K1283" s="211" t="s">
        <v>2</v>
      </c>
      <c r="O1283" s="212" t="s">
        <v>1399</v>
      </c>
      <c r="P1283" s="212"/>
      <c r="Q1283" s="212"/>
      <c r="R1283" s="212"/>
      <c r="S1283" s="212"/>
      <c r="T1283" s="212"/>
      <c r="U1283" s="212"/>
      <c r="V1283" s="212"/>
      <c r="W1283" s="212"/>
      <c r="X1283" s="212"/>
      <c r="Y1283" s="212"/>
      <c r="Z1283" s="212"/>
      <c r="AA1283" s="212"/>
      <c r="AB1283" s="212"/>
      <c r="AC1283" s="213">
        <v>281.70999999999998</v>
      </c>
      <c r="AD1283" s="213"/>
    </row>
    <row r="1284" spans="2:30">
      <c r="C1284" s="211" t="s">
        <v>2</v>
      </c>
      <c r="G1284" s="211" t="s">
        <v>2</v>
      </c>
      <c r="K1284" s="211" t="s">
        <v>2</v>
      </c>
      <c r="O1284" s="212" t="s">
        <v>1399</v>
      </c>
      <c r="P1284" s="212"/>
      <c r="Q1284" s="212"/>
      <c r="R1284" s="212"/>
      <c r="S1284" s="212"/>
      <c r="T1284" s="212"/>
      <c r="U1284" s="212"/>
      <c r="V1284" s="212"/>
      <c r="W1284" s="212"/>
      <c r="X1284" s="212"/>
      <c r="Y1284" s="212"/>
      <c r="Z1284" s="212"/>
      <c r="AA1284" s="212"/>
      <c r="AB1284" s="212"/>
      <c r="AC1284" s="213">
        <v>142.57</v>
      </c>
      <c r="AD1284" s="213"/>
    </row>
    <row r="1285" spans="2:30">
      <c r="C1285" s="211" t="s">
        <v>2</v>
      </c>
      <c r="G1285" s="211" t="s">
        <v>2</v>
      </c>
      <c r="K1285" s="211" t="s">
        <v>2</v>
      </c>
      <c r="O1285" s="212" t="s">
        <v>1399</v>
      </c>
      <c r="P1285" s="212"/>
      <c r="Q1285" s="212"/>
      <c r="R1285" s="212"/>
      <c r="S1285" s="212"/>
      <c r="T1285" s="212"/>
      <c r="U1285" s="212"/>
      <c r="V1285" s="212"/>
      <c r="W1285" s="212"/>
      <c r="X1285" s="212"/>
      <c r="Y1285" s="212"/>
      <c r="Z1285" s="212"/>
      <c r="AA1285" s="212"/>
      <c r="AB1285" s="212"/>
      <c r="AC1285" s="213">
        <v>215.4</v>
      </c>
      <c r="AD1285" s="213"/>
    </row>
    <row r="1286" spans="2:30">
      <c r="C1286" s="211" t="s">
        <v>2</v>
      </c>
      <c r="G1286" s="211" t="s">
        <v>2</v>
      </c>
      <c r="K1286" s="211" t="s">
        <v>2</v>
      </c>
      <c r="O1286" s="212" t="s">
        <v>1399</v>
      </c>
      <c r="P1286" s="212"/>
      <c r="Q1286" s="212"/>
      <c r="R1286" s="212"/>
      <c r="S1286" s="212"/>
      <c r="T1286" s="212"/>
      <c r="U1286" s="212"/>
      <c r="V1286" s="212"/>
      <c r="W1286" s="212"/>
      <c r="X1286" s="212"/>
      <c r="Y1286" s="212"/>
      <c r="Z1286" s="212"/>
      <c r="AA1286" s="212"/>
      <c r="AB1286" s="212"/>
      <c r="AC1286" s="213">
        <v>371.82</v>
      </c>
      <c r="AD1286" s="213"/>
    </row>
    <row r="1287" spans="2:30">
      <c r="C1287" s="211" t="s">
        <v>2</v>
      </c>
      <c r="G1287" s="211" t="s">
        <v>2</v>
      </c>
      <c r="K1287" s="211" t="s">
        <v>2</v>
      </c>
      <c r="O1287" s="212" t="s">
        <v>1399</v>
      </c>
      <c r="P1287" s="212"/>
      <c r="Q1287" s="212"/>
      <c r="R1287" s="212"/>
      <c r="S1287" s="212"/>
      <c r="T1287" s="212"/>
      <c r="U1287" s="212"/>
      <c r="V1287" s="212"/>
      <c r="W1287" s="212"/>
      <c r="X1287" s="212"/>
      <c r="Y1287" s="212"/>
      <c r="Z1287" s="212"/>
      <c r="AA1287" s="212"/>
      <c r="AB1287" s="212"/>
      <c r="AC1287" s="213">
        <v>612.72</v>
      </c>
      <c r="AD1287" s="213"/>
    </row>
    <row r="1288" spans="2:30">
      <c r="C1288" s="211" t="s">
        <v>2</v>
      </c>
      <c r="G1288" s="211" t="s">
        <v>2</v>
      </c>
      <c r="K1288" s="211" t="s">
        <v>2</v>
      </c>
      <c r="O1288" s="212" t="s">
        <v>1480</v>
      </c>
      <c r="P1288" s="212"/>
      <c r="Q1288" s="212"/>
      <c r="R1288" s="212"/>
      <c r="S1288" s="212"/>
      <c r="T1288" s="212"/>
      <c r="U1288" s="212"/>
      <c r="V1288" s="212"/>
      <c r="W1288" s="212"/>
      <c r="X1288" s="212"/>
      <c r="Y1288" s="212"/>
      <c r="Z1288" s="212"/>
      <c r="AA1288" s="212"/>
      <c r="AB1288" s="212"/>
      <c r="AC1288" s="213">
        <v>26.2</v>
      </c>
      <c r="AD1288" s="213"/>
    </row>
    <row r="1289" spans="2:30">
      <c r="C1289" s="211" t="s">
        <v>2</v>
      </c>
      <c r="G1289" s="211" t="s">
        <v>2</v>
      </c>
      <c r="K1289" s="211" t="s">
        <v>2</v>
      </c>
      <c r="O1289" s="212" t="s">
        <v>1481</v>
      </c>
      <c r="P1289" s="212"/>
      <c r="Q1289" s="212"/>
      <c r="R1289" s="212"/>
      <c r="S1289" s="212"/>
      <c r="T1289" s="212"/>
      <c r="U1289" s="212"/>
      <c r="V1289" s="212"/>
      <c r="W1289" s="212"/>
      <c r="X1289" s="212"/>
      <c r="Y1289" s="212"/>
      <c r="Z1289" s="212"/>
      <c r="AA1289" s="212"/>
      <c r="AB1289" s="212"/>
      <c r="AC1289" s="213">
        <v>13.81</v>
      </c>
      <c r="AD1289" s="213"/>
    </row>
    <row r="1290" spans="2:30">
      <c r="C1290" s="211" t="s">
        <v>2</v>
      </c>
      <c r="G1290" s="211" t="s">
        <v>2</v>
      </c>
      <c r="K1290" s="211" t="s">
        <v>2</v>
      </c>
      <c r="O1290" s="212" t="s">
        <v>1482</v>
      </c>
      <c r="P1290" s="212"/>
      <c r="Q1290" s="212"/>
      <c r="R1290" s="212"/>
      <c r="S1290" s="212"/>
      <c r="T1290" s="212"/>
      <c r="U1290" s="212"/>
      <c r="V1290" s="212"/>
      <c r="W1290" s="212"/>
      <c r="X1290" s="212"/>
      <c r="Y1290" s="212"/>
      <c r="Z1290" s="212"/>
      <c r="AA1290" s="212"/>
      <c r="AB1290" s="212"/>
      <c r="AC1290" s="213">
        <v>55.38</v>
      </c>
      <c r="AD1290" s="213"/>
    </row>
    <row r="1291" spans="2:30">
      <c r="C1291" s="211" t="s">
        <v>2</v>
      </c>
      <c r="G1291" s="211" t="s">
        <v>2</v>
      </c>
      <c r="K1291" s="211" t="s">
        <v>2</v>
      </c>
      <c r="O1291" s="212" t="s">
        <v>1483</v>
      </c>
      <c r="P1291" s="212"/>
      <c r="Q1291" s="212"/>
      <c r="R1291" s="212"/>
      <c r="S1291" s="212"/>
      <c r="T1291" s="212"/>
      <c r="U1291" s="212"/>
      <c r="V1291" s="212"/>
      <c r="W1291" s="212"/>
      <c r="X1291" s="212"/>
      <c r="Y1291" s="212"/>
      <c r="Z1291" s="212"/>
      <c r="AA1291" s="212"/>
      <c r="AB1291" s="212"/>
      <c r="AC1291" s="213">
        <v>17.309999999999999</v>
      </c>
      <c r="AD1291" s="213"/>
    </row>
    <row r="1292" spans="2:30">
      <c r="C1292" s="211" t="s">
        <v>2</v>
      </c>
      <c r="G1292" s="211" t="s">
        <v>2</v>
      </c>
      <c r="K1292" s="211" t="s">
        <v>2</v>
      </c>
      <c r="O1292" s="212" t="s">
        <v>1484</v>
      </c>
      <c r="P1292" s="212"/>
      <c r="Q1292" s="212"/>
      <c r="R1292" s="212"/>
      <c r="S1292" s="212"/>
      <c r="T1292" s="212"/>
      <c r="U1292" s="212"/>
      <c r="V1292" s="212"/>
      <c r="W1292" s="212"/>
      <c r="X1292" s="212"/>
      <c r="Y1292" s="212"/>
      <c r="Z1292" s="212"/>
      <c r="AA1292" s="212"/>
      <c r="AB1292" s="212"/>
      <c r="AC1292" s="213">
        <v>31.59</v>
      </c>
      <c r="AD1292" s="213"/>
    </row>
    <row r="1293" spans="2:30">
      <c r="C1293" s="211" t="s">
        <v>2</v>
      </c>
      <c r="G1293" s="211" t="s">
        <v>2</v>
      </c>
      <c r="K1293" s="211" t="s">
        <v>2</v>
      </c>
      <c r="O1293" s="212" t="s">
        <v>1485</v>
      </c>
      <c r="P1293" s="212"/>
      <c r="Q1293" s="212"/>
      <c r="R1293" s="212"/>
      <c r="S1293" s="212"/>
      <c r="T1293" s="212"/>
      <c r="U1293" s="212"/>
      <c r="V1293" s="212"/>
      <c r="W1293" s="212"/>
      <c r="X1293" s="212"/>
      <c r="Y1293" s="212"/>
      <c r="Z1293" s="212"/>
      <c r="AA1293" s="212"/>
      <c r="AB1293" s="212"/>
      <c r="AC1293" s="213">
        <v>75.63</v>
      </c>
      <c r="AD1293" s="213"/>
    </row>
    <row r="1294" spans="2:30">
      <c r="C1294" s="211" t="s">
        <v>2</v>
      </c>
      <c r="G1294" s="211" t="s">
        <v>2</v>
      </c>
      <c r="K1294" s="211" t="s">
        <v>2</v>
      </c>
      <c r="O1294" s="212" t="s">
        <v>1486</v>
      </c>
      <c r="P1294" s="212"/>
      <c r="Q1294" s="212"/>
      <c r="R1294" s="212"/>
      <c r="S1294" s="212"/>
      <c r="T1294" s="212"/>
      <c r="U1294" s="212"/>
      <c r="V1294" s="212"/>
      <c r="W1294" s="212"/>
      <c r="X1294" s="212"/>
      <c r="Y1294" s="212"/>
      <c r="Z1294" s="212"/>
      <c r="AA1294" s="212"/>
      <c r="AB1294" s="212"/>
      <c r="AC1294" s="213">
        <v>238.8</v>
      </c>
      <c r="AD1294" s="213"/>
    </row>
    <row r="1295" spans="2:30">
      <c r="C1295" s="211" t="s">
        <v>2</v>
      </c>
      <c r="G1295" s="211" t="s">
        <v>2</v>
      </c>
      <c r="K1295" s="211" t="s">
        <v>2</v>
      </c>
      <c r="O1295" s="212" t="s">
        <v>1487</v>
      </c>
      <c r="P1295" s="212"/>
      <c r="Q1295" s="212"/>
      <c r="R1295" s="212"/>
      <c r="S1295" s="212"/>
      <c r="T1295" s="212"/>
      <c r="U1295" s="212"/>
      <c r="V1295" s="212"/>
      <c r="W1295" s="212"/>
      <c r="X1295" s="212"/>
      <c r="Y1295" s="212"/>
      <c r="Z1295" s="212"/>
      <c r="AA1295" s="212"/>
      <c r="AB1295" s="212"/>
      <c r="AC1295" s="213">
        <v>42.72</v>
      </c>
      <c r="AD1295" s="213"/>
    </row>
    <row r="1296" spans="2:30">
      <c r="C1296" s="211" t="s">
        <v>2</v>
      </c>
      <c r="G1296" s="211" t="s">
        <v>2</v>
      </c>
      <c r="K1296" s="211" t="s">
        <v>2</v>
      </c>
      <c r="O1296" s="212" t="s">
        <v>1488</v>
      </c>
      <c r="P1296" s="212"/>
      <c r="Q1296" s="212"/>
      <c r="R1296" s="212"/>
      <c r="S1296" s="212"/>
      <c r="T1296" s="212"/>
      <c r="U1296" s="212"/>
      <c r="V1296" s="212"/>
      <c r="W1296" s="212"/>
      <c r="X1296" s="212"/>
      <c r="Y1296" s="212"/>
      <c r="Z1296" s="212"/>
      <c r="AA1296" s="212"/>
      <c r="AB1296" s="212"/>
      <c r="AC1296" s="213">
        <v>4.82</v>
      </c>
      <c r="AD1296" s="213"/>
    </row>
    <row r="1297" spans="3:30">
      <c r="C1297" s="211" t="s">
        <v>2</v>
      </c>
      <c r="G1297" s="211" t="s">
        <v>2</v>
      </c>
      <c r="K1297" s="211" t="s">
        <v>2</v>
      </c>
      <c r="O1297" s="212" t="s">
        <v>1489</v>
      </c>
      <c r="P1297" s="212"/>
      <c r="Q1297" s="212"/>
      <c r="R1297" s="212"/>
      <c r="S1297" s="212"/>
      <c r="T1297" s="212"/>
      <c r="U1297" s="212"/>
      <c r="V1297" s="212"/>
      <c r="W1297" s="212"/>
      <c r="X1297" s="212"/>
      <c r="Y1297" s="212"/>
      <c r="Z1297" s="212"/>
      <c r="AA1297" s="212"/>
      <c r="AB1297" s="212"/>
      <c r="AC1297" s="213">
        <v>34.619999999999997</v>
      </c>
      <c r="AD1297" s="213"/>
    </row>
    <row r="1298" spans="3:30">
      <c r="C1298" s="211" t="s">
        <v>2</v>
      </c>
      <c r="G1298" s="211" t="s">
        <v>2</v>
      </c>
      <c r="K1298" s="211" t="s">
        <v>2</v>
      </c>
      <c r="O1298" s="212" t="s">
        <v>1489</v>
      </c>
      <c r="P1298" s="212"/>
      <c r="Q1298" s="212"/>
      <c r="R1298" s="212"/>
      <c r="S1298" s="212"/>
      <c r="T1298" s="212"/>
      <c r="U1298" s="212"/>
      <c r="V1298" s="212"/>
      <c r="W1298" s="212"/>
      <c r="X1298" s="212"/>
      <c r="Y1298" s="212"/>
      <c r="Z1298" s="212"/>
      <c r="AA1298" s="212"/>
      <c r="AB1298" s="212"/>
      <c r="AC1298" s="213">
        <v>32.590000000000003</v>
      </c>
      <c r="AD1298" s="213"/>
    </row>
    <row r="1299" spans="3:30">
      <c r="C1299" s="211" t="s">
        <v>2</v>
      </c>
      <c r="G1299" s="211" t="s">
        <v>2</v>
      </c>
      <c r="K1299" s="211" t="s">
        <v>2</v>
      </c>
      <c r="O1299" s="212" t="s">
        <v>1490</v>
      </c>
      <c r="P1299" s="212"/>
      <c r="Q1299" s="212"/>
      <c r="R1299" s="212"/>
      <c r="S1299" s="212"/>
      <c r="T1299" s="212"/>
      <c r="U1299" s="212"/>
      <c r="V1299" s="212"/>
      <c r="W1299" s="212"/>
      <c r="X1299" s="212"/>
      <c r="Y1299" s="212"/>
      <c r="Z1299" s="212"/>
      <c r="AA1299" s="212"/>
      <c r="AB1299" s="212"/>
      <c r="AC1299" s="213">
        <v>33.06</v>
      </c>
      <c r="AD1299" s="213"/>
    </row>
    <row r="1300" spans="3:30">
      <c r="C1300" s="211" t="s">
        <v>2</v>
      </c>
      <c r="G1300" s="211" t="s">
        <v>2</v>
      </c>
      <c r="K1300" s="211" t="s">
        <v>2</v>
      </c>
      <c r="O1300" s="212" t="s">
        <v>1491</v>
      </c>
      <c r="P1300" s="212"/>
      <c r="Q1300" s="212"/>
      <c r="R1300" s="212"/>
      <c r="S1300" s="212"/>
      <c r="T1300" s="212"/>
      <c r="U1300" s="212"/>
      <c r="V1300" s="212"/>
      <c r="W1300" s="212"/>
      <c r="X1300" s="212"/>
      <c r="Y1300" s="212"/>
      <c r="Z1300" s="212"/>
      <c r="AA1300" s="212"/>
      <c r="AB1300" s="212"/>
      <c r="AC1300" s="213">
        <v>27.54</v>
      </c>
      <c r="AD1300" s="213"/>
    </row>
    <row r="1301" spans="3:30">
      <c r="C1301" s="211" t="s">
        <v>2</v>
      </c>
      <c r="G1301" s="211" t="s">
        <v>2</v>
      </c>
      <c r="K1301" s="211" t="s">
        <v>2</v>
      </c>
      <c r="O1301" s="212" t="s">
        <v>1492</v>
      </c>
      <c r="P1301" s="212"/>
      <c r="Q1301" s="212"/>
      <c r="R1301" s="212"/>
      <c r="S1301" s="212"/>
      <c r="T1301" s="212"/>
      <c r="U1301" s="212"/>
      <c r="V1301" s="212"/>
      <c r="W1301" s="212"/>
      <c r="X1301" s="212"/>
      <c r="Y1301" s="212"/>
      <c r="Z1301" s="212"/>
      <c r="AA1301" s="212"/>
      <c r="AB1301" s="212"/>
      <c r="AC1301" s="213">
        <v>7.8</v>
      </c>
      <c r="AD1301" s="213"/>
    </row>
    <row r="1302" spans="3:30">
      <c r="C1302" s="211" t="s">
        <v>2</v>
      </c>
      <c r="G1302" s="211" t="s">
        <v>2</v>
      </c>
      <c r="K1302" s="211" t="s">
        <v>2</v>
      </c>
      <c r="O1302" s="212" t="s">
        <v>1493</v>
      </c>
      <c r="P1302" s="212"/>
      <c r="Q1302" s="212"/>
      <c r="R1302" s="212"/>
      <c r="S1302" s="212"/>
      <c r="T1302" s="212"/>
      <c r="U1302" s="212"/>
      <c r="V1302" s="212"/>
      <c r="W1302" s="212"/>
      <c r="X1302" s="212"/>
      <c r="Y1302" s="212"/>
      <c r="Z1302" s="212"/>
      <c r="AA1302" s="212"/>
      <c r="AB1302" s="212"/>
      <c r="AC1302" s="213">
        <v>65.180000000000007</v>
      </c>
      <c r="AD1302" s="213"/>
    </row>
    <row r="1303" spans="3:30">
      <c r="C1303" s="211" t="s">
        <v>2</v>
      </c>
      <c r="G1303" s="211" t="s">
        <v>2</v>
      </c>
      <c r="K1303" s="211" t="s">
        <v>2</v>
      </c>
      <c r="O1303" s="212" t="s">
        <v>1494</v>
      </c>
      <c r="P1303" s="212"/>
      <c r="Q1303" s="212"/>
      <c r="R1303" s="212"/>
      <c r="S1303" s="212"/>
      <c r="T1303" s="212"/>
      <c r="U1303" s="212"/>
      <c r="V1303" s="212"/>
      <c r="W1303" s="212"/>
      <c r="X1303" s="212"/>
      <c r="Y1303" s="212"/>
      <c r="Z1303" s="212"/>
      <c r="AA1303" s="212"/>
      <c r="AB1303" s="212"/>
      <c r="AC1303" s="213">
        <v>109.29</v>
      </c>
      <c r="AD1303" s="213"/>
    </row>
    <row r="1304" spans="3:30">
      <c r="C1304" s="211" t="s">
        <v>2</v>
      </c>
      <c r="G1304" s="211" t="s">
        <v>2</v>
      </c>
      <c r="K1304" s="211" t="s">
        <v>2</v>
      </c>
      <c r="O1304" s="212" t="s">
        <v>1399</v>
      </c>
      <c r="P1304" s="212"/>
      <c r="Q1304" s="212"/>
      <c r="R1304" s="212"/>
      <c r="S1304" s="212"/>
      <c r="T1304" s="212"/>
      <c r="U1304" s="212"/>
      <c r="V1304" s="212"/>
      <c r="W1304" s="212"/>
      <c r="X1304" s="212"/>
      <c r="Y1304" s="212"/>
      <c r="Z1304" s="212"/>
      <c r="AA1304" s="212"/>
      <c r="AB1304" s="212"/>
      <c r="AC1304" s="213">
        <v>501.71</v>
      </c>
      <c r="AD1304" s="213"/>
    </row>
    <row r="1305" spans="3:30">
      <c r="C1305" s="211" t="s">
        <v>2</v>
      </c>
      <c r="G1305" s="211" t="s">
        <v>2</v>
      </c>
      <c r="K1305" s="211" t="s">
        <v>2</v>
      </c>
      <c r="O1305" s="212" t="s">
        <v>1399</v>
      </c>
      <c r="P1305" s="212"/>
      <c r="Q1305" s="212"/>
      <c r="R1305" s="212"/>
      <c r="S1305" s="212"/>
      <c r="T1305" s="212"/>
      <c r="U1305" s="212"/>
      <c r="V1305" s="212"/>
      <c r="W1305" s="212"/>
      <c r="X1305" s="212"/>
      <c r="Y1305" s="212"/>
      <c r="Z1305" s="212"/>
      <c r="AA1305" s="212"/>
      <c r="AB1305" s="212"/>
      <c r="AC1305" s="213">
        <v>653.04</v>
      </c>
      <c r="AD1305" s="213"/>
    </row>
    <row r="1306" spans="3:30">
      <c r="C1306" s="211" t="s">
        <v>2</v>
      </c>
      <c r="G1306" s="211" t="s">
        <v>2</v>
      </c>
      <c r="K1306" s="211" t="s">
        <v>2</v>
      </c>
      <c r="O1306" s="212" t="s">
        <v>1399</v>
      </c>
      <c r="P1306" s="212"/>
      <c r="Q1306" s="212"/>
      <c r="R1306" s="212"/>
      <c r="S1306" s="212"/>
      <c r="T1306" s="212"/>
      <c r="U1306" s="212"/>
      <c r="V1306" s="212"/>
      <c r="W1306" s="212"/>
      <c r="X1306" s="212"/>
      <c r="Y1306" s="212"/>
      <c r="Z1306" s="212"/>
      <c r="AA1306" s="212"/>
      <c r="AB1306" s="212"/>
      <c r="AC1306" s="213">
        <v>816.95</v>
      </c>
      <c r="AD1306" s="213"/>
    </row>
    <row r="1307" spans="3:30">
      <c r="C1307" s="211" t="s">
        <v>2</v>
      </c>
      <c r="G1307" s="211" t="s">
        <v>2</v>
      </c>
      <c r="K1307" s="211" t="s">
        <v>2</v>
      </c>
      <c r="O1307" s="212" t="s">
        <v>1495</v>
      </c>
      <c r="P1307" s="212"/>
      <c r="Q1307" s="212"/>
      <c r="R1307" s="212"/>
      <c r="S1307" s="212"/>
      <c r="T1307" s="212"/>
      <c r="U1307" s="212"/>
      <c r="V1307" s="212"/>
      <c r="W1307" s="212"/>
      <c r="X1307" s="212"/>
      <c r="Y1307" s="212"/>
      <c r="Z1307" s="212"/>
      <c r="AA1307" s="212"/>
      <c r="AB1307" s="212"/>
      <c r="AC1307" s="213">
        <v>15.6</v>
      </c>
      <c r="AD1307" s="213"/>
    </row>
    <row r="1308" spans="3:30">
      <c r="C1308" s="211" t="s">
        <v>2</v>
      </c>
      <c r="G1308" s="211" t="s">
        <v>2</v>
      </c>
      <c r="K1308" s="211" t="s">
        <v>2</v>
      </c>
      <c r="O1308" s="212" t="s">
        <v>1496</v>
      </c>
      <c r="P1308" s="212"/>
      <c r="Q1308" s="212"/>
      <c r="R1308" s="212"/>
      <c r="S1308" s="212"/>
      <c r="T1308" s="212"/>
      <c r="U1308" s="212"/>
      <c r="V1308" s="212"/>
      <c r="W1308" s="212"/>
      <c r="X1308" s="212"/>
      <c r="Y1308" s="212"/>
      <c r="Z1308" s="212"/>
      <c r="AA1308" s="212"/>
      <c r="AB1308" s="212"/>
      <c r="AC1308" s="213">
        <v>68.38</v>
      </c>
      <c r="AD1308" s="213"/>
    </row>
    <row r="1309" spans="3:30">
      <c r="C1309" s="211" t="s">
        <v>2</v>
      </c>
      <c r="G1309" s="211" t="s">
        <v>2</v>
      </c>
      <c r="K1309" s="211" t="s">
        <v>2</v>
      </c>
      <c r="O1309" s="212" t="s">
        <v>1497</v>
      </c>
      <c r="P1309" s="212"/>
      <c r="Q1309" s="212"/>
      <c r="R1309" s="212"/>
      <c r="S1309" s="212"/>
      <c r="T1309" s="212"/>
      <c r="U1309" s="212"/>
      <c r="V1309" s="212"/>
      <c r="W1309" s="212"/>
      <c r="X1309" s="212"/>
      <c r="Y1309" s="212"/>
      <c r="Z1309" s="212"/>
      <c r="AA1309" s="212"/>
      <c r="AB1309" s="212"/>
      <c r="AC1309" s="213">
        <v>50.12</v>
      </c>
      <c r="AD1309" s="213"/>
    </row>
    <row r="1310" spans="3:30">
      <c r="C1310" s="211" t="s">
        <v>2</v>
      </c>
      <c r="G1310" s="211" t="s">
        <v>2</v>
      </c>
      <c r="K1310" s="211" t="s">
        <v>2</v>
      </c>
      <c r="O1310" s="212" t="s">
        <v>1498</v>
      </c>
      <c r="P1310" s="212"/>
      <c r="Q1310" s="212"/>
      <c r="R1310" s="212"/>
      <c r="S1310" s="212"/>
      <c r="T1310" s="212"/>
      <c r="U1310" s="212"/>
      <c r="V1310" s="212"/>
      <c r="W1310" s="212"/>
      <c r="X1310" s="212"/>
      <c r="Y1310" s="212"/>
      <c r="Z1310" s="212"/>
      <c r="AA1310" s="212"/>
      <c r="AB1310" s="212"/>
      <c r="AC1310" s="213">
        <v>24.36</v>
      </c>
      <c r="AD1310" s="213"/>
    </row>
    <row r="1311" spans="3:30">
      <c r="C1311" s="211" t="s">
        <v>2</v>
      </c>
      <c r="G1311" s="211" t="s">
        <v>2</v>
      </c>
      <c r="K1311" s="211" t="s">
        <v>2</v>
      </c>
      <c r="O1311" s="212" t="s">
        <v>1499</v>
      </c>
      <c r="P1311" s="212"/>
      <c r="Q1311" s="212"/>
      <c r="R1311" s="212"/>
      <c r="S1311" s="212"/>
      <c r="T1311" s="212"/>
      <c r="U1311" s="212"/>
      <c r="V1311" s="212"/>
      <c r="W1311" s="212"/>
      <c r="X1311" s="212"/>
      <c r="Y1311" s="212"/>
      <c r="Z1311" s="212"/>
      <c r="AA1311" s="212"/>
      <c r="AB1311" s="212"/>
      <c r="AC1311" s="213">
        <v>53.54</v>
      </c>
      <c r="AD1311" s="213"/>
    </row>
    <row r="1312" spans="3:30">
      <c r="C1312" s="211" t="s">
        <v>2</v>
      </c>
      <c r="G1312" s="211" t="s">
        <v>2</v>
      </c>
      <c r="K1312" s="211" t="s">
        <v>2</v>
      </c>
      <c r="O1312" s="212" t="s">
        <v>1500</v>
      </c>
      <c r="P1312" s="212"/>
      <c r="Q1312" s="212"/>
      <c r="R1312" s="212"/>
      <c r="S1312" s="212"/>
      <c r="T1312" s="212"/>
      <c r="U1312" s="212"/>
      <c r="V1312" s="212"/>
      <c r="W1312" s="212"/>
      <c r="X1312" s="212"/>
      <c r="Y1312" s="212"/>
      <c r="Z1312" s="212"/>
      <c r="AA1312" s="212"/>
      <c r="AB1312" s="212"/>
      <c r="AC1312" s="213">
        <v>4.82</v>
      </c>
      <c r="AD1312" s="213"/>
    </row>
    <row r="1313" spans="2:30">
      <c r="C1313" s="211" t="s">
        <v>2</v>
      </c>
      <c r="G1313" s="211" t="s">
        <v>2</v>
      </c>
      <c r="K1313" s="211" t="s">
        <v>2</v>
      </c>
      <c r="O1313" s="212" t="s">
        <v>1501</v>
      </c>
      <c r="P1313" s="212"/>
      <c r="Q1313" s="212"/>
      <c r="R1313" s="212"/>
      <c r="S1313" s="212"/>
      <c r="T1313" s="212"/>
      <c r="U1313" s="212"/>
      <c r="V1313" s="212"/>
      <c r="W1313" s="212"/>
      <c r="X1313" s="212"/>
      <c r="Y1313" s="212"/>
      <c r="Z1313" s="212"/>
      <c r="AA1313" s="212"/>
      <c r="AB1313" s="212"/>
      <c r="AC1313" s="213">
        <v>104.8</v>
      </c>
      <c r="AD1313" s="213"/>
    </row>
    <row r="1314" spans="2:30">
      <c r="C1314" s="211" t="s">
        <v>2</v>
      </c>
      <c r="G1314" s="211" t="s">
        <v>2</v>
      </c>
      <c r="K1314" s="211" t="s">
        <v>2</v>
      </c>
      <c r="O1314" s="212" t="s">
        <v>1502</v>
      </c>
      <c r="P1314" s="212"/>
      <c r="Q1314" s="212"/>
      <c r="R1314" s="212"/>
      <c r="S1314" s="212"/>
      <c r="T1314" s="212"/>
      <c r="U1314" s="212"/>
      <c r="V1314" s="212"/>
      <c r="W1314" s="212"/>
      <c r="X1314" s="212"/>
      <c r="Y1314" s="212"/>
      <c r="Z1314" s="212"/>
      <c r="AA1314" s="212"/>
      <c r="AB1314" s="212"/>
      <c r="AC1314" s="213">
        <v>55.08</v>
      </c>
      <c r="AD1314" s="213"/>
    </row>
    <row r="1315" spans="2:30">
      <c r="C1315" s="211" t="s">
        <v>2</v>
      </c>
      <c r="G1315" s="211" t="s">
        <v>2</v>
      </c>
      <c r="K1315" s="211" t="s">
        <v>2</v>
      </c>
      <c r="O1315" s="212" t="s">
        <v>1503</v>
      </c>
      <c r="P1315" s="212"/>
      <c r="Q1315" s="212"/>
      <c r="R1315" s="212"/>
      <c r="S1315" s="212"/>
      <c r="T1315" s="212"/>
      <c r="U1315" s="212"/>
      <c r="V1315" s="212"/>
      <c r="W1315" s="212"/>
      <c r="X1315" s="212"/>
      <c r="Y1315" s="212"/>
      <c r="Z1315" s="212"/>
      <c r="AA1315" s="212"/>
      <c r="AB1315" s="212"/>
      <c r="AC1315" s="213">
        <v>19.170000000000002</v>
      </c>
      <c r="AD1315" s="213"/>
    </row>
    <row r="1316" spans="2:30">
      <c r="C1316" s="211" t="s">
        <v>2</v>
      </c>
      <c r="G1316" s="211" t="s">
        <v>2</v>
      </c>
      <c r="K1316" s="211" t="s">
        <v>2</v>
      </c>
      <c r="O1316" s="212" t="s">
        <v>1399</v>
      </c>
      <c r="P1316" s="212"/>
      <c r="Q1316" s="212"/>
      <c r="R1316" s="212"/>
      <c r="S1316" s="212"/>
      <c r="T1316" s="212"/>
      <c r="U1316" s="212"/>
      <c r="V1316" s="212"/>
      <c r="W1316" s="212"/>
      <c r="X1316" s="212"/>
      <c r="Y1316" s="212"/>
      <c r="Z1316" s="212"/>
      <c r="AA1316" s="212"/>
      <c r="AB1316" s="212"/>
      <c r="AC1316" s="213">
        <v>185.25</v>
      </c>
      <c r="AD1316" s="213"/>
    </row>
    <row r="1317" spans="2:30">
      <c r="C1317" s="211" t="s">
        <v>2</v>
      </c>
      <c r="G1317" s="211" t="s">
        <v>2</v>
      </c>
      <c r="K1317" s="211" t="s">
        <v>2</v>
      </c>
      <c r="O1317" s="212" t="s">
        <v>1399</v>
      </c>
      <c r="P1317" s="212"/>
      <c r="Q1317" s="212"/>
      <c r="R1317" s="212"/>
      <c r="S1317" s="212"/>
      <c r="T1317" s="212"/>
      <c r="U1317" s="212"/>
      <c r="V1317" s="212"/>
      <c r="W1317" s="212"/>
      <c r="X1317" s="212"/>
      <c r="Y1317" s="212"/>
      <c r="Z1317" s="212"/>
      <c r="AA1317" s="212"/>
      <c r="AB1317" s="212"/>
      <c r="AC1317" s="213">
        <v>432.94</v>
      </c>
      <c r="AD1317" s="213"/>
    </row>
    <row r="1318" spans="2:30">
      <c r="C1318" s="211" t="s">
        <v>2</v>
      </c>
      <c r="G1318" s="211" t="s">
        <v>2</v>
      </c>
      <c r="K1318" s="211" t="s">
        <v>2</v>
      </c>
      <c r="O1318" s="212" t="s">
        <v>1504</v>
      </c>
      <c r="P1318" s="212"/>
      <c r="Q1318" s="212"/>
      <c r="R1318" s="212"/>
      <c r="S1318" s="212"/>
      <c r="T1318" s="212"/>
      <c r="U1318" s="212"/>
      <c r="V1318" s="212"/>
      <c r="W1318" s="212"/>
      <c r="X1318" s="212"/>
      <c r="Y1318" s="212"/>
      <c r="Z1318" s="212"/>
      <c r="AA1318" s="212"/>
      <c r="AB1318" s="212"/>
      <c r="AC1318" s="213">
        <v>53.4</v>
      </c>
      <c r="AD1318" s="213"/>
    </row>
    <row r="1319" spans="2:30">
      <c r="C1319" s="211" t="s">
        <v>2</v>
      </c>
      <c r="G1319" s="211" t="s">
        <v>2</v>
      </c>
      <c r="K1319" s="211" t="s">
        <v>2</v>
      </c>
      <c r="O1319" s="212" t="s">
        <v>1483</v>
      </c>
      <c r="P1319" s="212"/>
      <c r="Q1319" s="212"/>
      <c r="R1319" s="212"/>
      <c r="S1319" s="212"/>
      <c r="T1319" s="212"/>
      <c r="U1319" s="212"/>
      <c r="V1319" s="212"/>
      <c r="W1319" s="212"/>
      <c r="X1319" s="212"/>
      <c r="Y1319" s="212"/>
      <c r="Z1319" s="212"/>
      <c r="AA1319" s="212"/>
      <c r="AB1319" s="212"/>
      <c r="AC1319" s="213">
        <v>32.590000000000003</v>
      </c>
      <c r="AD1319" s="213"/>
    </row>
    <row r="1320" spans="2:30">
      <c r="C1320" s="211" t="s">
        <v>2</v>
      </c>
      <c r="G1320" s="211" t="s">
        <v>2</v>
      </c>
      <c r="K1320" s="211" t="s">
        <v>2</v>
      </c>
      <c r="O1320" s="212" t="s">
        <v>1505</v>
      </c>
      <c r="P1320" s="212"/>
      <c r="Q1320" s="212"/>
      <c r="R1320" s="212"/>
      <c r="S1320" s="212"/>
      <c r="T1320" s="212"/>
      <c r="U1320" s="212"/>
      <c r="V1320" s="212"/>
      <c r="W1320" s="212"/>
      <c r="X1320" s="212"/>
      <c r="Y1320" s="212"/>
      <c r="Z1320" s="212"/>
      <c r="AA1320" s="212"/>
      <c r="AB1320" s="212"/>
      <c r="AC1320" s="213">
        <v>59.7</v>
      </c>
      <c r="AD1320" s="213"/>
    </row>
    <row r="1321" spans="2:30">
      <c r="C1321" s="211" t="s">
        <v>2</v>
      </c>
      <c r="G1321" s="211" t="s">
        <v>2</v>
      </c>
      <c r="K1321" s="211" t="s">
        <v>2</v>
      </c>
      <c r="O1321" s="212" t="s">
        <v>1506</v>
      </c>
      <c r="P1321" s="212"/>
      <c r="Q1321" s="212"/>
      <c r="R1321" s="212"/>
      <c r="S1321" s="212"/>
      <c r="T1321" s="212"/>
      <c r="U1321" s="212"/>
      <c r="V1321" s="212"/>
      <c r="W1321" s="212"/>
      <c r="X1321" s="212"/>
      <c r="Y1321" s="212"/>
      <c r="Z1321" s="212"/>
      <c r="AA1321" s="212"/>
      <c r="AB1321" s="212"/>
      <c r="AC1321" s="213">
        <v>5.5</v>
      </c>
      <c r="AD1321" s="213"/>
    </row>
    <row r="1322" spans="2:30">
      <c r="C1322" s="211" t="s">
        <v>2</v>
      </c>
      <c r="G1322" s="211" t="s">
        <v>2</v>
      </c>
      <c r="K1322" s="211" t="s">
        <v>2</v>
      </c>
      <c r="O1322" s="212" t="s">
        <v>1507</v>
      </c>
      <c r="P1322" s="212"/>
      <c r="Q1322" s="212"/>
      <c r="R1322" s="212"/>
      <c r="S1322" s="212"/>
      <c r="T1322" s="212"/>
      <c r="U1322" s="212"/>
      <c r="V1322" s="212"/>
      <c r="W1322" s="212"/>
      <c r="X1322" s="212"/>
      <c r="Y1322" s="212"/>
      <c r="Z1322" s="212"/>
      <c r="AA1322" s="212"/>
      <c r="AB1322" s="212"/>
      <c r="AC1322" s="213">
        <v>34.07</v>
      </c>
      <c r="AD1322" s="213"/>
    </row>
    <row r="1323" spans="2:30">
      <c r="C1323" s="211" t="s">
        <v>2</v>
      </c>
      <c r="G1323" s="211" t="s">
        <v>2</v>
      </c>
      <c r="K1323" s="211" t="s">
        <v>2</v>
      </c>
      <c r="O1323" s="212" t="s">
        <v>1493</v>
      </c>
      <c r="P1323" s="212"/>
      <c r="Q1323" s="212"/>
      <c r="R1323" s="212"/>
      <c r="S1323" s="212"/>
      <c r="T1323" s="212"/>
      <c r="U1323" s="212"/>
      <c r="V1323" s="212"/>
      <c r="W1323" s="212"/>
      <c r="X1323" s="212"/>
      <c r="Y1323" s="212"/>
      <c r="Z1323" s="212"/>
      <c r="AA1323" s="212"/>
      <c r="AB1323" s="212"/>
      <c r="AC1323" s="213">
        <v>17.309999999999999</v>
      </c>
      <c r="AD1323" s="213"/>
    </row>
    <row r="1324" spans="2:30">
      <c r="C1324" s="211" t="s">
        <v>2</v>
      </c>
      <c r="G1324" s="211" t="s">
        <v>2</v>
      </c>
      <c r="K1324" s="211" t="s">
        <v>2</v>
      </c>
      <c r="O1324" s="212" t="s">
        <v>1508</v>
      </c>
      <c r="P1324" s="212"/>
      <c r="Q1324" s="212"/>
      <c r="R1324" s="212"/>
      <c r="S1324" s="212"/>
      <c r="T1324" s="212"/>
      <c r="U1324" s="212"/>
      <c r="V1324" s="212"/>
      <c r="W1324" s="212"/>
      <c r="X1324" s="212"/>
      <c r="Y1324" s="212"/>
      <c r="Z1324" s="212"/>
      <c r="AA1324" s="212"/>
      <c r="AB1324" s="212"/>
      <c r="AC1324" s="213">
        <v>39.28</v>
      </c>
      <c r="AD1324" s="213"/>
    </row>
    <row r="1325" spans="2:30">
      <c r="C1325" s="211" t="s">
        <v>2</v>
      </c>
      <c r="G1325" s="211" t="s">
        <v>2</v>
      </c>
      <c r="K1325" s="211" t="s">
        <v>2</v>
      </c>
      <c r="O1325" s="212" t="s">
        <v>1509</v>
      </c>
      <c r="P1325" s="212"/>
      <c r="Q1325" s="212"/>
      <c r="R1325" s="212"/>
      <c r="S1325" s="212"/>
      <c r="T1325" s="212"/>
      <c r="U1325" s="212"/>
      <c r="V1325" s="212"/>
      <c r="W1325" s="212"/>
      <c r="X1325" s="212"/>
      <c r="Y1325" s="212"/>
      <c r="Z1325" s="212"/>
      <c r="AA1325" s="212"/>
      <c r="AB1325" s="212"/>
      <c r="AC1325" s="213">
        <v>110.76</v>
      </c>
      <c r="AD1325" s="213"/>
    </row>
    <row r="1326" spans="2:30">
      <c r="C1326" s="211" t="s">
        <v>2</v>
      </c>
      <c r="G1326" s="211" t="s">
        <v>2</v>
      </c>
      <c r="K1326" s="211" t="s">
        <v>2</v>
      </c>
      <c r="O1326" s="212" t="s">
        <v>1510</v>
      </c>
      <c r="P1326" s="212"/>
      <c r="Q1326" s="212"/>
      <c r="R1326" s="212"/>
      <c r="S1326" s="212"/>
      <c r="T1326" s="212"/>
      <c r="U1326" s="212"/>
      <c r="V1326" s="212"/>
      <c r="W1326" s="212"/>
      <c r="X1326" s="212"/>
      <c r="Y1326" s="212"/>
      <c r="Z1326" s="212"/>
      <c r="AA1326" s="212"/>
      <c r="AB1326" s="212"/>
      <c r="AC1326" s="213">
        <v>39</v>
      </c>
      <c r="AD1326" s="213"/>
    </row>
    <row r="1327" spans="2:30">
      <c r="C1327" s="211" t="s">
        <v>2</v>
      </c>
      <c r="G1327" s="211" t="s">
        <v>2</v>
      </c>
      <c r="K1327" s="211" t="s">
        <v>2</v>
      </c>
      <c r="O1327" s="212" t="s">
        <v>1511</v>
      </c>
      <c r="P1327" s="212"/>
      <c r="Q1327" s="212"/>
      <c r="R1327" s="212"/>
      <c r="S1327" s="212"/>
      <c r="T1327" s="212"/>
      <c r="U1327" s="212"/>
      <c r="V1327" s="212"/>
      <c r="W1327" s="212"/>
      <c r="X1327" s="212"/>
      <c r="Y1327" s="212"/>
      <c r="Z1327" s="212"/>
      <c r="AA1327" s="212"/>
      <c r="AB1327" s="212"/>
      <c r="AC1327" s="213">
        <v>63.18</v>
      </c>
      <c r="AD1327" s="213"/>
    </row>
    <row r="1328" spans="2:30">
      <c r="B1328" s="209" t="s">
        <v>1512</v>
      </c>
      <c r="C1328" s="209"/>
      <c r="D1328" s="209"/>
      <c r="F1328" s="209" t="s">
        <v>690</v>
      </c>
      <c r="G1328" s="209"/>
      <c r="H1328" s="209"/>
      <c r="I1328" s="209"/>
      <c r="J1328" s="209" t="s">
        <v>1513</v>
      </c>
      <c r="K1328" s="209"/>
      <c r="L1328" s="209"/>
      <c r="N1328" s="209" t="s">
        <v>1514</v>
      </c>
      <c r="O1328" s="209"/>
      <c r="P1328" s="209"/>
      <c r="Q1328" s="209"/>
      <c r="R1328" s="209"/>
      <c r="S1328" s="209"/>
      <c r="T1328" s="209"/>
      <c r="U1328" s="209"/>
      <c r="V1328" s="209"/>
      <c r="W1328" s="209"/>
      <c r="X1328" s="209"/>
      <c r="Y1328" s="209"/>
      <c r="Z1328" s="209"/>
      <c r="AA1328" s="209"/>
      <c r="AC1328" s="210">
        <v>10.08</v>
      </c>
      <c r="AD1328" s="210"/>
    </row>
    <row r="1329" spans="1:30">
      <c r="C1329" s="211" t="s">
        <v>2</v>
      </c>
      <c r="G1329" s="211" t="s">
        <v>2</v>
      </c>
      <c r="K1329" s="211" t="s">
        <v>2</v>
      </c>
      <c r="O1329" s="212" t="s">
        <v>366</v>
      </c>
      <c r="P1329" s="212"/>
      <c r="Q1329" s="212"/>
      <c r="R1329" s="212"/>
      <c r="S1329" s="212"/>
      <c r="T1329" s="212"/>
      <c r="U1329" s="212"/>
      <c r="V1329" s="212"/>
      <c r="W1329" s="212"/>
      <c r="X1329" s="212"/>
      <c r="Y1329" s="212"/>
      <c r="Z1329" s="212"/>
      <c r="AA1329" s="212"/>
      <c r="AB1329" s="212"/>
    </row>
    <row r="1330" spans="1:30">
      <c r="B1330" s="209" t="s">
        <v>1515</v>
      </c>
      <c r="C1330" s="209"/>
      <c r="D1330" s="209"/>
      <c r="F1330" s="209" t="s">
        <v>690</v>
      </c>
      <c r="G1330" s="209"/>
      <c r="H1330" s="209"/>
      <c r="I1330" s="209"/>
      <c r="J1330" s="209" t="s">
        <v>1448</v>
      </c>
      <c r="K1330" s="209"/>
      <c r="L1330" s="209"/>
      <c r="N1330" s="209" t="s">
        <v>1449</v>
      </c>
      <c r="O1330" s="209"/>
      <c r="P1330" s="209"/>
      <c r="Q1330" s="209"/>
      <c r="R1330" s="209"/>
      <c r="S1330" s="209"/>
      <c r="T1330" s="209"/>
      <c r="U1330" s="209"/>
      <c r="V1330" s="209"/>
      <c r="W1330" s="209"/>
      <c r="X1330" s="209"/>
      <c r="Y1330" s="209"/>
      <c r="Z1330" s="209"/>
      <c r="AA1330" s="209"/>
      <c r="AC1330" s="210">
        <v>245.71</v>
      </c>
      <c r="AD1330" s="210"/>
    </row>
    <row r="1331" spans="1:30">
      <c r="C1331" s="211" t="s">
        <v>2</v>
      </c>
      <c r="G1331" s="211" t="s">
        <v>2</v>
      </c>
      <c r="K1331" s="211" t="s">
        <v>2</v>
      </c>
      <c r="O1331" s="212" t="s">
        <v>1516</v>
      </c>
      <c r="P1331" s="212"/>
      <c r="Q1331" s="212"/>
      <c r="R1331" s="212"/>
      <c r="S1331" s="212"/>
      <c r="T1331" s="212"/>
      <c r="U1331" s="212"/>
      <c r="V1331" s="212"/>
      <c r="W1331" s="212"/>
      <c r="X1331" s="212"/>
      <c r="Y1331" s="212"/>
      <c r="Z1331" s="212"/>
      <c r="AA1331" s="212"/>
      <c r="AB1331" s="212"/>
      <c r="AC1331" s="213">
        <v>215</v>
      </c>
      <c r="AD1331" s="213"/>
    </row>
    <row r="1332" spans="1:30">
      <c r="C1332" s="211" t="s">
        <v>2</v>
      </c>
      <c r="G1332" s="211" t="s">
        <v>2</v>
      </c>
      <c r="K1332" s="211" t="s">
        <v>2</v>
      </c>
      <c r="O1332" s="212" t="s">
        <v>1517</v>
      </c>
      <c r="P1332" s="212"/>
      <c r="Q1332" s="212"/>
      <c r="R1332" s="212"/>
      <c r="S1332" s="212"/>
      <c r="T1332" s="212"/>
      <c r="U1332" s="212"/>
      <c r="V1332" s="212"/>
      <c r="W1332" s="212"/>
      <c r="X1332" s="212"/>
      <c r="Y1332" s="212"/>
      <c r="Z1332" s="212"/>
      <c r="AA1332" s="212"/>
      <c r="AB1332" s="212"/>
      <c r="AC1332" s="213">
        <v>9.51</v>
      </c>
      <c r="AD1332" s="213"/>
    </row>
    <row r="1333" spans="1:30">
      <c r="C1333" s="211" t="s">
        <v>2</v>
      </c>
      <c r="G1333" s="211" t="s">
        <v>2</v>
      </c>
      <c r="K1333" s="211" t="s">
        <v>2</v>
      </c>
      <c r="O1333" s="212" t="s">
        <v>1518</v>
      </c>
      <c r="P1333" s="212"/>
      <c r="Q1333" s="212"/>
      <c r="R1333" s="212"/>
      <c r="S1333" s="212"/>
      <c r="T1333" s="212"/>
      <c r="U1333" s="212"/>
      <c r="V1333" s="212"/>
      <c r="W1333" s="212"/>
      <c r="X1333" s="212"/>
      <c r="Y1333" s="212"/>
      <c r="Z1333" s="212"/>
      <c r="AA1333" s="212"/>
      <c r="AB1333" s="212"/>
      <c r="AC1333" s="213">
        <v>21.2</v>
      </c>
      <c r="AD1333" s="213"/>
    </row>
    <row r="1334" spans="1:30" ht="22.5" customHeight="1"/>
    <row r="1335" spans="1:30" ht="12" customHeight="1"/>
    <row r="1336" spans="1:30" ht="13.5" customHeight="1">
      <c r="A1336" s="214" t="s">
        <v>412</v>
      </c>
      <c r="B1336" s="214"/>
      <c r="C1336" s="214"/>
      <c r="D1336" s="214"/>
      <c r="E1336" s="214"/>
      <c r="F1336" s="214"/>
      <c r="G1336" s="214"/>
      <c r="H1336" s="214"/>
      <c r="I1336" s="214"/>
      <c r="J1336" s="214"/>
      <c r="K1336" s="214"/>
      <c r="L1336" s="214"/>
      <c r="M1336" s="214"/>
      <c r="R1336" s="215" t="s">
        <v>1519</v>
      </c>
      <c r="S1336" s="215"/>
      <c r="T1336" s="215"/>
      <c r="U1336" s="215"/>
      <c r="V1336" s="215"/>
      <c r="W1336" s="215"/>
      <c r="X1336" s="215"/>
      <c r="Y1336" s="215"/>
      <c r="Z1336" s="215"/>
      <c r="AA1336" s="215"/>
      <c r="AB1336" s="215"/>
      <c r="AC1336" s="215"/>
      <c r="AD1336" s="215"/>
    </row>
    <row r="1337" spans="1:30" ht="25.5" customHeight="1">
      <c r="C1337" s="203" t="s">
        <v>310</v>
      </c>
      <c r="D1337" s="203"/>
      <c r="E1337" s="203"/>
      <c r="F1337" s="203"/>
      <c r="G1337" s="203"/>
      <c r="H1337" s="203"/>
      <c r="I1337" s="203"/>
      <c r="J1337" s="203"/>
      <c r="K1337" s="203"/>
      <c r="L1337" s="203"/>
      <c r="M1337" s="203"/>
      <c r="N1337" s="203"/>
      <c r="O1337" s="203"/>
      <c r="P1337" s="203"/>
      <c r="Q1337" s="203"/>
      <c r="R1337" s="203"/>
      <c r="S1337" s="203"/>
      <c r="T1337" s="203"/>
      <c r="U1337" s="203"/>
      <c r="V1337" s="203"/>
      <c r="W1337" s="203"/>
      <c r="X1337" s="203"/>
      <c r="Y1337" s="203"/>
      <c r="Z1337" s="203"/>
      <c r="AA1337" s="203"/>
      <c r="AB1337" s="203"/>
      <c r="AC1337" s="203"/>
    </row>
    <row r="1338" spans="1:30" ht="7.5" customHeight="1"/>
    <row r="1339" spans="1:30" ht="18.75" customHeight="1">
      <c r="I1339" s="204" t="s">
        <v>311</v>
      </c>
      <c r="J1339" s="204"/>
      <c r="K1339" s="204"/>
      <c r="L1339" s="204"/>
      <c r="M1339" s="204"/>
      <c r="N1339" s="204"/>
      <c r="O1339" s="204"/>
      <c r="P1339" s="204"/>
      <c r="S1339" s="205" t="s">
        <v>312</v>
      </c>
      <c r="T1339" s="205"/>
      <c r="U1339" s="205"/>
      <c r="V1339" s="205"/>
      <c r="W1339" s="205"/>
      <c r="X1339" s="205"/>
      <c r="Y1339" s="205"/>
    </row>
    <row r="1340" spans="1:30" ht="6.75" customHeight="1"/>
    <row r="1341" spans="1:30" ht="14.25" customHeight="1">
      <c r="A1341" s="206" t="s">
        <v>1288</v>
      </c>
      <c r="B1341" s="206"/>
      <c r="C1341" s="206"/>
      <c r="D1341" s="206"/>
      <c r="E1341" s="206"/>
      <c r="F1341" s="206"/>
      <c r="G1341" s="206"/>
      <c r="H1341" s="206"/>
      <c r="I1341" s="206"/>
      <c r="J1341" s="206"/>
      <c r="K1341" s="206"/>
      <c r="L1341" s="206"/>
      <c r="M1341" s="206"/>
      <c r="N1341" s="206"/>
      <c r="O1341" s="206"/>
    </row>
    <row r="1342" spans="1:30">
      <c r="B1342" s="207" t="s">
        <v>314</v>
      </c>
      <c r="C1342" s="207"/>
      <c r="D1342" s="207"/>
      <c r="F1342" s="207" t="s">
        <v>315</v>
      </c>
      <c r="G1342" s="207"/>
      <c r="H1342" s="207"/>
      <c r="I1342" s="207"/>
      <c r="J1342" s="207" t="s">
        <v>316</v>
      </c>
      <c r="K1342" s="207"/>
      <c r="L1342" s="207"/>
      <c r="N1342" s="207" t="s">
        <v>317</v>
      </c>
      <c r="O1342" s="207"/>
      <c r="P1342" s="207"/>
      <c r="Q1342" s="207"/>
      <c r="R1342" s="207"/>
      <c r="S1342" s="207"/>
      <c r="T1342" s="207"/>
      <c r="U1342" s="207"/>
      <c r="V1342" s="207"/>
      <c r="W1342" s="207"/>
      <c r="X1342" s="207"/>
      <c r="Y1342" s="207"/>
      <c r="Z1342" s="207"/>
      <c r="AA1342" s="207"/>
      <c r="AC1342" s="208" t="s">
        <v>318</v>
      </c>
      <c r="AD1342" s="208"/>
    </row>
    <row r="1343" spans="1:30">
      <c r="B1343" s="209" t="s">
        <v>1520</v>
      </c>
      <c r="C1343" s="209"/>
      <c r="D1343" s="209"/>
      <c r="F1343" s="209" t="s">
        <v>690</v>
      </c>
      <c r="G1343" s="209"/>
      <c r="H1343" s="209"/>
      <c r="I1343" s="209"/>
      <c r="J1343" s="209" t="s">
        <v>1521</v>
      </c>
      <c r="K1343" s="209"/>
      <c r="L1343" s="209"/>
      <c r="N1343" s="209" t="s">
        <v>1522</v>
      </c>
      <c r="O1343" s="209"/>
      <c r="P1343" s="209"/>
      <c r="Q1343" s="209"/>
      <c r="R1343" s="209"/>
      <c r="S1343" s="209"/>
      <c r="T1343" s="209"/>
      <c r="U1343" s="209"/>
      <c r="V1343" s="209"/>
      <c r="W1343" s="209"/>
      <c r="X1343" s="209"/>
      <c r="Y1343" s="209"/>
      <c r="Z1343" s="209"/>
      <c r="AA1343" s="209"/>
      <c r="AC1343" s="210">
        <v>243.6</v>
      </c>
      <c r="AD1343" s="210"/>
    </row>
    <row r="1344" spans="1:30">
      <c r="C1344" s="211" t="s">
        <v>2</v>
      </c>
      <c r="G1344" s="211" t="s">
        <v>2</v>
      </c>
      <c r="K1344" s="211" t="s">
        <v>2</v>
      </c>
      <c r="O1344" s="212" t="s">
        <v>839</v>
      </c>
      <c r="P1344" s="212"/>
      <c r="Q1344" s="212"/>
      <c r="R1344" s="212"/>
      <c r="S1344" s="212"/>
      <c r="T1344" s="212"/>
      <c r="U1344" s="212"/>
      <c r="V1344" s="212"/>
      <c r="W1344" s="212"/>
      <c r="X1344" s="212"/>
      <c r="Y1344" s="212"/>
      <c r="Z1344" s="212"/>
      <c r="AA1344" s="212"/>
      <c r="AB1344" s="212"/>
      <c r="AC1344" s="213">
        <v>134.4</v>
      </c>
      <c r="AD1344" s="213"/>
    </row>
    <row r="1345" spans="1:30">
      <c r="C1345" s="211" t="s">
        <v>2</v>
      </c>
      <c r="G1345" s="211" t="s">
        <v>2</v>
      </c>
      <c r="K1345" s="211" t="s">
        <v>2</v>
      </c>
      <c r="O1345" s="212" t="s">
        <v>1414</v>
      </c>
      <c r="P1345" s="212"/>
      <c r="Q1345" s="212"/>
      <c r="R1345" s="212"/>
      <c r="S1345" s="212"/>
      <c r="T1345" s="212"/>
      <c r="U1345" s="212"/>
      <c r="V1345" s="212"/>
      <c r="W1345" s="212"/>
      <c r="X1345" s="212"/>
      <c r="Y1345" s="212"/>
      <c r="Z1345" s="212"/>
      <c r="AA1345" s="212"/>
      <c r="AB1345" s="212"/>
      <c r="AC1345" s="213">
        <v>109.2</v>
      </c>
      <c r="AD1345" s="213"/>
    </row>
    <row r="1346" spans="1:30" ht="6" customHeight="1"/>
    <row r="1347" spans="1:30" ht="16.5" customHeight="1">
      <c r="A1347" s="214" t="s">
        <v>1523</v>
      </c>
      <c r="B1347" s="214"/>
      <c r="C1347" s="214"/>
      <c r="D1347" s="214"/>
      <c r="E1347" s="214"/>
      <c r="F1347" s="214"/>
      <c r="G1347" s="214"/>
      <c r="H1347" s="214"/>
      <c r="I1347" s="214"/>
      <c r="J1347" s="214"/>
      <c r="K1347" s="214"/>
      <c r="L1347" s="214"/>
      <c r="M1347" s="214"/>
      <c r="N1347" s="214"/>
      <c r="O1347" s="214"/>
      <c r="P1347" s="214"/>
      <c r="Q1347" s="214"/>
      <c r="R1347" s="214"/>
      <c r="S1347" s="214"/>
      <c r="U1347" s="211" t="s">
        <v>2</v>
      </c>
      <c r="W1347" s="211" t="s">
        <v>2</v>
      </c>
      <c r="Y1347" s="216" t="s">
        <v>1287</v>
      </c>
      <c r="Z1347" s="216"/>
      <c r="AC1347" s="217">
        <v>128445.86</v>
      </c>
      <c r="AD1347" s="217"/>
    </row>
    <row r="1348" spans="1:30" ht="6.75" customHeight="1"/>
    <row r="1349" spans="1:30" ht="14.25" customHeight="1">
      <c r="A1349" s="206" t="s">
        <v>1524</v>
      </c>
      <c r="B1349" s="206"/>
      <c r="C1349" s="206"/>
      <c r="D1349" s="206"/>
      <c r="E1349" s="206"/>
      <c r="F1349" s="206"/>
      <c r="G1349" s="206"/>
      <c r="H1349" s="206"/>
      <c r="I1349" s="206"/>
      <c r="J1349" s="206"/>
      <c r="K1349" s="206"/>
      <c r="L1349" s="206"/>
      <c r="M1349" s="206"/>
      <c r="N1349" s="206"/>
      <c r="O1349" s="206"/>
    </row>
    <row r="1350" spans="1:30">
      <c r="B1350" s="207" t="s">
        <v>314</v>
      </c>
      <c r="C1350" s="207"/>
      <c r="D1350" s="207"/>
      <c r="F1350" s="207" t="s">
        <v>315</v>
      </c>
      <c r="G1350" s="207"/>
      <c r="H1350" s="207"/>
      <c r="I1350" s="207"/>
      <c r="J1350" s="207" t="s">
        <v>316</v>
      </c>
      <c r="K1350" s="207"/>
      <c r="L1350" s="207"/>
      <c r="N1350" s="207" t="s">
        <v>317</v>
      </c>
      <c r="O1350" s="207"/>
      <c r="P1350" s="207"/>
      <c r="Q1350" s="207"/>
      <c r="R1350" s="207"/>
      <c r="S1350" s="207"/>
      <c r="T1350" s="207"/>
      <c r="U1350" s="207"/>
      <c r="V1350" s="207"/>
      <c r="W1350" s="207"/>
      <c r="X1350" s="207"/>
      <c r="Y1350" s="207"/>
      <c r="Z1350" s="207"/>
      <c r="AA1350" s="207"/>
      <c r="AC1350" s="208" t="s">
        <v>318</v>
      </c>
      <c r="AD1350" s="208"/>
    </row>
    <row r="1351" spans="1:30">
      <c r="B1351" s="209" t="s">
        <v>1525</v>
      </c>
      <c r="C1351" s="209"/>
      <c r="D1351" s="209"/>
      <c r="F1351" s="209" t="s">
        <v>451</v>
      </c>
      <c r="G1351" s="209"/>
      <c r="H1351" s="209"/>
      <c r="I1351" s="209"/>
      <c r="J1351" s="209" t="s">
        <v>1526</v>
      </c>
      <c r="K1351" s="209"/>
      <c r="L1351" s="209"/>
      <c r="N1351" s="209" t="s">
        <v>1527</v>
      </c>
      <c r="O1351" s="209"/>
      <c r="P1351" s="209"/>
      <c r="Q1351" s="209"/>
      <c r="R1351" s="209"/>
      <c r="S1351" s="209"/>
      <c r="T1351" s="209"/>
      <c r="U1351" s="209"/>
      <c r="V1351" s="209"/>
      <c r="W1351" s="209"/>
      <c r="X1351" s="209"/>
      <c r="Y1351" s="209"/>
      <c r="Z1351" s="209"/>
      <c r="AA1351" s="209"/>
      <c r="AC1351" s="210">
        <v>405</v>
      </c>
      <c r="AD1351" s="210"/>
    </row>
    <row r="1352" spans="1:30">
      <c r="C1352" s="211" t="s">
        <v>2</v>
      </c>
      <c r="G1352" s="211" t="s">
        <v>2</v>
      </c>
      <c r="K1352" s="211" t="s">
        <v>2</v>
      </c>
      <c r="O1352" s="212" t="s">
        <v>1528</v>
      </c>
      <c r="P1352" s="212"/>
      <c r="Q1352" s="212"/>
      <c r="R1352" s="212"/>
      <c r="S1352" s="212"/>
      <c r="T1352" s="212"/>
      <c r="U1352" s="212"/>
      <c r="V1352" s="212"/>
      <c r="W1352" s="212"/>
      <c r="X1352" s="212"/>
      <c r="Y1352" s="212"/>
      <c r="Z1352" s="212"/>
      <c r="AA1352" s="212"/>
      <c r="AB1352" s="212"/>
    </row>
    <row r="1353" spans="1:30" ht="6" customHeight="1"/>
    <row r="1354" spans="1:30" ht="16.5" customHeight="1">
      <c r="A1354" s="214" t="s">
        <v>1529</v>
      </c>
      <c r="B1354" s="214"/>
      <c r="C1354" s="214"/>
      <c r="D1354" s="214"/>
      <c r="E1354" s="214"/>
      <c r="F1354" s="214"/>
      <c r="G1354" s="214"/>
      <c r="H1354" s="214"/>
      <c r="I1354" s="214"/>
      <c r="J1354" s="214"/>
      <c r="K1354" s="214"/>
      <c r="L1354" s="214"/>
      <c r="M1354" s="214"/>
      <c r="N1354" s="214"/>
      <c r="O1354" s="214"/>
      <c r="P1354" s="214"/>
      <c r="Q1354" s="214"/>
      <c r="R1354" s="214"/>
      <c r="S1354" s="214"/>
      <c r="U1354" s="211" t="s">
        <v>2</v>
      </c>
      <c r="W1354" s="211" t="s">
        <v>2</v>
      </c>
      <c r="Y1354" s="216" t="s">
        <v>1287</v>
      </c>
      <c r="Z1354" s="216"/>
      <c r="AC1354" s="217">
        <v>405</v>
      </c>
      <c r="AD1354" s="217"/>
    </row>
    <row r="1355" spans="1:30" ht="6.75" customHeight="1"/>
    <row r="1356" spans="1:30" ht="14.25" customHeight="1">
      <c r="A1356" s="206" t="s">
        <v>1530</v>
      </c>
      <c r="B1356" s="206"/>
      <c r="C1356" s="206"/>
      <c r="D1356" s="206"/>
      <c r="E1356" s="206"/>
      <c r="F1356" s="206"/>
      <c r="G1356" s="206"/>
      <c r="H1356" s="206"/>
      <c r="I1356" s="206"/>
      <c r="J1356" s="206"/>
      <c r="K1356" s="206"/>
      <c r="L1356" s="206"/>
      <c r="M1356" s="206"/>
      <c r="N1356" s="206"/>
      <c r="O1356" s="206"/>
    </row>
    <row r="1357" spans="1:30">
      <c r="B1357" s="207" t="s">
        <v>314</v>
      </c>
      <c r="C1357" s="207"/>
      <c r="D1357" s="207"/>
      <c r="F1357" s="207" t="s">
        <v>315</v>
      </c>
      <c r="G1357" s="207"/>
      <c r="H1357" s="207"/>
      <c r="I1357" s="207"/>
      <c r="J1357" s="207" t="s">
        <v>316</v>
      </c>
      <c r="K1357" s="207"/>
      <c r="L1357" s="207"/>
      <c r="N1357" s="207" t="s">
        <v>317</v>
      </c>
      <c r="O1357" s="207"/>
      <c r="P1357" s="207"/>
      <c r="Q1357" s="207"/>
      <c r="R1357" s="207"/>
      <c r="S1357" s="207"/>
      <c r="T1357" s="207"/>
      <c r="U1357" s="207"/>
      <c r="V1357" s="207"/>
      <c r="W1357" s="207"/>
      <c r="X1357" s="207"/>
      <c r="Y1357" s="207"/>
      <c r="Z1357" s="207"/>
      <c r="AA1357" s="207"/>
      <c r="AC1357" s="208" t="s">
        <v>318</v>
      </c>
      <c r="AD1357" s="208"/>
    </row>
    <row r="1358" spans="1:30">
      <c r="B1358" s="209" t="s">
        <v>1531</v>
      </c>
      <c r="C1358" s="209"/>
      <c r="D1358" s="209"/>
      <c r="F1358" s="209" t="s">
        <v>97</v>
      </c>
      <c r="G1358" s="209"/>
      <c r="H1358" s="209"/>
      <c r="I1358" s="209"/>
      <c r="J1358" s="209" t="s">
        <v>1532</v>
      </c>
      <c r="K1358" s="209"/>
      <c r="L1358" s="209"/>
      <c r="N1358" s="209" t="s">
        <v>1533</v>
      </c>
      <c r="O1358" s="209"/>
      <c r="P1358" s="209"/>
      <c r="Q1358" s="209"/>
      <c r="R1358" s="209"/>
      <c r="S1358" s="209"/>
      <c r="T1358" s="209"/>
      <c r="U1358" s="209"/>
      <c r="V1358" s="209"/>
      <c r="W1358" s="209"/>
      <c r="X1358" s="209"/>
      <c r="Y1358" s="209"/>
      <c r="Z1358" s="209"/>
      <c r="AA1358" s="209"/>
      <c r="AC1358" s="210">
        <v>4000</v>
      </c>
      <c r="AD1358" s="210"/>
    </row>
    <row r="1359" spans="1:30">
      <c r="C1359" s="211" t="s">
        <v>2</v>
      </c>
      <c r="G1359" s="211" t="s">
        <v>2</v>
      </c>
      <c r="K1359" s="211" t="s">
        <v>2</v>
      </c>
      <c r="O1359" s="212" t="s">
        <v>1534</v>
      </c>
      <c r="P1359" s="212"/>
      <c r="Q1359" s="212"/>
      <c r="R1359" s="212"/>
      <c r="S1359" s="212"/>
      <c r="T1359" s="212"/>
      <c r="U1359" s="212"/>
      <c r="V1359" s="212"/>
      <c r="W1359" s="212"/>
      <c r="X1359" s="212"/>
      <c r="Y1359" s="212"/>
      <c r="Z1359" s="212"/>
      <c r="AA1359" s="212"/>
      <c r="AB1359" s="212"/>
    </row>
    <row r="1360" spans="1:30">
      <c r="B1360" s="209" t="s">
        <v>1535</v>
      </c>
      <c r="C1360" s="209"/>
      <c r="D1360" s="209"/>
      <c r="F1360" s="209" t="s">
        <v>451</v>
      </c>
      <c r="G1360" s="209"/>
      <c r="H1360" s="209"/>
      <c r="I1360" s="209"/>
      <c r="J1360" s="209" t="s">
        <v>1536</v>
      </c>
      <c r="K1360" s="209"/>
      <c r="L1360" s="209"/>
      <c r="N1360" s="209" t="s">
        <v>1537</v>
      </c>
      <c r="O1360" s="209"/>
      <c r="P1360" s="209"/>
      <c r="Q1360" s="209"/>
      <c r="R1360" s="209"/>
      <c r="S1360" s="209"/>
      <c r="T1360" s="209"/>
      <c r="U1360" s="209"/>
      <c r="V1360" s="209"/>
      <c r="W1360" s="209"/>
      <c r="X1360" s="209"/>
      <c r="Y1360" s="209"/>
      <c r="Z1360" s="209"/>
      <c r="AA1360" s="209"/>
      <c r="AC1360" s="210">
        <v>4032.31</v>
      </c>
      <c r="AD1360" s="210"/>
    </row>
    <row r="1361" spans="1:30">
      <c r="C1361" s="211" t="s">
        <v>2</v>
      </c>
      <c r="G1361" s="211" t="s">
        <v>2</v>
      </c>
      <c r="K1361" s="211" t="s">
        <v>2</v>
      </c>
      <c r="O1361" s="212" t="s">
        <v>1538</v>
      </c>
      <c r="P1361" s="212"/>
      <c r="Q1361" s="212"/>
      <c r="R1361" s="212"/>
      <c r="S1361" s="212"/>
      <c r="T1361" s="212"/>
      <c r="U1361" s="212"/>
      <c r="V1361" s="212"/>
      <c r="W1361" s="212"/>
      <c r="X1361" s="212"/>
      <c r="Y1361" s="212"/>
      <c r="Z1361" s="212"/>
      <c r="AA1361" s="212"/>
      <c r="AB1361" s="212"/>
    </row>
    <row r="1362" spans="1:30">
      <c r="B1362" s="209" t="s">
        <v>1338</v>
      </c>
      <c r="C1362" s="209"/>
      <c r="D1362" s="209"/>
      <c r="F1362" s="209" t="s">
        <v>451</v>
      </c>
      <c r="G1362" s="209"/>
      <c r="H1362" s="209"/>
      <c r="I1362" s="209"/>
      <c r="J1362" s="209" t="s">
        <v>426</v>
      </c>
      <c r="K1362" s="209"/>
      <c r="L1362" s="209"/>
      <c r="N1362" s="209" t="s">
        <v>98</v>
      </c>
      <c r="O1362" s="209"/>
      <c r="P1362" s="209"/>
      <c r="Q1362" s="209"/>
      <c r="R1362" s="209"/>
      <c r="S1362" s="209"/>
      <c r="T1362" s="209"/>
      <c r="U1362" s="209"/>
      <c r="V1362" s="209"/>
      <c r="W1362" s="209"/>
      <c r="X1362" s="209"/>
      <c r="Y1362" s="209"/>
      <c r="Z1362" s="209"/>
      <c r="AA1362" s="209"/>
      <c r="AC1362" s="210">
        <v>49.02</v>
      </c>
      <c r="AD1362" s="210"/>
    </row>
    <row r="1363" spans="1:30">
      <c r="C1363" s="211" t="s">
        <v>2</v>
      </c>
      <c r="G1363" s="211" t="s">
        <v>2</v>
      </c>
      <c r="K1363" s="211" t="s">
        <v>2</v>
      </c>
      <c r="O1363" s="212" t="s">
        <v>1339</v>
      </c>
      <c r="P1363" s="212"/>
      <c r="Q1363" s="212"/>
      <c r="R1363" s="212"/>
      <c r="S1363" s="212"/>
      <c r="T1363" s="212"/>
      <c r="U1363" s="212"/>
      <c r="V1363" s="212"/>
      <c r="W1363" s="212"/>
      <c r="X1363" s="212"/>
      <c r="Y1363" s="212"/>
      <c r="Z1363" s="212"/>
      <c r="AA1363" s="212"/>
      <c r="AB1363" s="212"/>
    </row>
    <row r="1364" spans="1:30">
      <c r="B1364" s="209" t="s">
        <v>840</v>
      </c>
      <c r="C1364" s="209"/>
      <c r="D1364" s="209"/>
      <c r="F1364" s="209" t="s">
        <v>97</v>
      </c>
      <c r="G1364" s="209"/>
      <c r="H1364" s="209"/>
      <c r="I1364" s="209"/>
      <c r="J1364" s="209" t="s">
        <v>841</v>
      </c>
      <c r="K1364" s="209"/>
      <c r="L1364" s="209"/>
      <c r="N1364" s="209" t="s">
        <v>842</v>
      </c>
      <c r="O1364" s="209"/>
      <c r="P1364" s="209"/>
      <c r="Q1364" s="209"/>
      <c r="R1364" s="209"/>
      <c r="S1364" s="209"/>
      <c r="T1364" s="209"/>
      <c r="U1364" s="209"/>
      <c r="V1364" s="209"/>
      <c r="W1364" s="209"/>
      <c r="X1364" s="209"/>
      <c r="Y1364" s="209"/>
      <c r="Z1364" s="209"/>
      <c r="AA1364" s="209"/>
      <c r="AC1364" s="210">
        <v>2065.9</v>
      </c>
      <c r="AD1364" s="210"/>
    </row>
    <row r="1365" spans="1:30">
      <c r="C1365" s="211" t="s">
        <v>2</v>
      </c>
      <c r="G1365" s="211" t="s">
        <v>2</v>
      </c>
      <c r="K1365" s="211" t="s">
        <v>2</v>
      </c>
      <c r="O1365" s="212" t="s">
        <v>1539</v>
      </c>
      <c r="P1365" s="212"/>
      <c r="Q1365" s="212"/>
      <c r="R1365" s="212"/>
      <c r="S1365" s="212"/>
      <c r="T1365" s="212"/>
      <c r="U1365" s="212"/>
      <c r="V1365" s="212"/>
      <c r="W1365" s="212"/>
      <c r="X1365" s="212"/>
      <c r="Y1365" s="212"/>
      <c r="Z1365" s="212"/>
      <c r="AA1365" s="212"/>
      <c r="AB1365" s="212"/>
      <c r="AC1365" s="213">
        <v>1619.79</v>
      </c>
      <c r="AD1365" s="213"/>
    </row>
    <row r="1366" spans="1:30">
      <c r="C1366" s="211" t="s">
        <v>2</v>
      </c>
      <c r="G1366" s="211" t="s">
        <v>2</v>
      </c>
      <c r="K1366" s="211" t="s">
        <v>2</v>
      </c>
      <c r="O1366" s="212" t="s">
        <v>1540</v>
      </c>
      <c r="P1366" s="212"/>
      <c r="Q1366" s="212"/>
      <c r="R1366" s="212"/>
      <c r="S1366" s="212"/>
      <c r="T1366" s="212"/>
      <c r="U1366" s="212"/>
      <c r="V1366" s="212"/>
      <c r="W1366" s="212"/>
      <c r="X1366" s="212"/>
      <c r="Y1366" s="212"/>
      <c r="Z1366" s="212"/>
      <c r="AA1366" s="212"/>
      <c r="AB1366" s="212"/>
      <c r="AC1366" s="213">
        <v>17.95</v>
      </c>
      <c r="AD1366" s="213"/>
    </row>
    <row r="1367" spans="1:30">
      <c r="C1367" s="211" t="s">
        <v>2</v>
      </c>
      <c r="G1367" s="211" t="s">
        <v>2</v>
      </c>
      <c r="K1367" s="211" t="s">
        <v>2</v>
      </c>
      <c r="O1367" s="212" t="s">
        <v>1541</v>
      </c>
      <c r="P1367" s="212"/>
      <c r="Q1367" s="212"/>
      <c r="R1367" s="212"/>
      <c r="S1367" s="212"/>
      <c r="T1367" s="212"/>
      <c r="U1367" s="212"/>
      <c r="V1367" s="212"/>
      <c r="W1367" s="212"/>
      <c r="X1367" s="212"/>
      <c r="Y1367" s="212"/>
      <c r="Z1367" s="212"/>
      <c r="AA1367" s="212"/>
      <c r="AB1367" s="212"/>
      <c r="AC1367" s="213">
        <v>428.16</v>
      </c>
      <c r="AD1367" s="213"/>
    </row>
    <row r="1368" spans="1:30" ht="6" customHeight="1"/>
    <row r="1369" spans="1:30" ht="16.5" customHeight="1">
      <c r="A1369" s="214" t="s">
        <v>1542</v>
      </c>
      <c r="B1369" s="214"/>
      <c r="C1369" s="214"/>
      <c r="D1369" s="214"/>
      <c r="E1369" s="214"/>
      <c r="F1369" s="214"/>
      <c r="G1369" s="214"/>
      <c r="H1369" s="214"/>
      <c r="I1369" s="214"/>
      <c r="J1369" s="214"/>
      <c r="K1369" s="214"/>
      <c r="L1369" s="214"/>
      <c r="M1369" s="214"/>
      <c r="N1369" s="214"/>
      <c r="O1369" s="214"/>
      <c r="P1369" s="214"/>
      <c r="Q1369" s="214"/>
      <c r="R1369" s="214"/>
      <c r="S1369" s="214"/>
      <c r="U1369" s="211" t="s">
        <v>2</v>
      </c>
      <c r="W1369" s="211" t="s">
        <v>2</v>
      </c>
      <c r="Y1369" s="216" t="s">
        <v>1287</v>
      </c>
      <c r="Z1369" s="216"/>
      <c r="AC1369" s="217">
        <v>10147.23</v>
      </c>
      <c r="AD1369" s="217"/>
    </row>
    <row r="1370" spans="1:30" ht="6.75" customHeight="1"/>
    <row r="1371" spans="1:30" ht="14.25" customHeight="1">
      <c r="A1371" s="206" t="s">
        <v>1543</v>
      </c>
      <c r="B1371" s="206"/>
      <c r="C1371" s="206"/>
      <c r="D1371" s="206"/>
      <c r="E1371" s="206"/>
      <c r="F1371" s="206"/>
      <c r="G1371" s="206"/>
      <c r="H1371" s="206"/>
      <c r="I1371" s="206"/>
      <c r="J1371" s="206"/>
      <c r="K1371" s="206"/>
      <c r="L1371" s="206"/>
      <c r="M1371" s="206"/>
      <c r="N1371" s="206"/>
      <c r="O1371" s="206"/>
    </row>
    <row r="1372" spans="1:30">
      <c r="B1372" s="207" t="s">
        <v>314</v>
      </c>
      <c r="C1372" s="207"/>
      <c r="D1372" s="207"/>
      <c r="F1372" s="207" t="s">
        <v>315</v>
      </c>
      <c r="G1372" s="207"/>
      <c r="H1372" s="207"/>
      <c r="I1372" s="207"/>
      <c r="J1372" s="207" t="s">
        <v>316</v>
      </c>
      <c r="K1372" s="207"/>
      <c r="L1372" s="207"/>
      <c r="N1372" s="207" t="s">
        <v>317</v>
      </c>
      <c r="O1372" s="207"/>
      <c r="P1372" s="207"/>
      <c r="Q1372" s="207"/>
      <c r="R1372" s="207"/>
      <c r="S1372" s="207"/>
      <c r="T1372" s="207"/>
      <c r="U1372" s="207"/>
      <c r="V1372" s="207"/>
      <c r="W1372" s="207"/>
      <c r="X1372" s="207"/>
      <c r="Y1372" s="207"/>
      <c r="Z1372" s="207"/>
      <c r="AA1372" s="207"/>
      <c r="AC1372" s="208" t="s">
        <v>318</v>
      </c>
      <c r="AD1372" s="208"/>
    </row>
    <row r="1373" spans="1:30">
      <c r="B1373" s="209" t="s">
        <v>425</v>
      </c>
      <c r="C1373" s="209"/>
      <c r="D1373" s="209"/>
      <c r="F1373" s="209" t="s">
        <v>97</v>
      </c>
      <c r="G1373" s="209"/>
      <c r="H1373" s="209"/>
      <c r="I1373" s="209"/>
      <c r="J1373" s="209" t="s">
        <v>426</v>
      </c>
      <c r="K1373" s="209"/>
      <c r="L1373" s="209"/>
      <c r="N1373" s="209" t="s">
        <v>98</v>
      </c>
      <c r="O1373" s="209"/>
      <c r="P1373" s="209"/>
      <c r="Q1373" s="209"/>
      <c r="R1373" s="209"/>
      <c r="S1373" s="209"/>
      <c r="T1373" s="209"/>
      <c r="U1373" s="209"/>
      <c r="V1373" s="209"/>
      <c r="W1373" s="209"/>
      <c r="X1373" s="209"/>
      <c r="Y1373" s="209"/>
      <c r="Z1373" s="209"/>
      <c r="AA1373" s="209"/>
      <c r="AC1373" s="210">
        <v>381.1</v>
      </c>
      <c r="AD1373" s="210"/>
    </row>
    <row r="1374" spans="1:30">
      <c r="C1374" s="211" t="s">
        <v>2</v>
      </c>
      <c r="G1374" s="211" t="s">
        <v>2</v>
      </c>
      <c r="K1374" s="211" t="s">
        <v>2</v>
      </c>
      <c r="O1374" s="212" t="s">
        <v>427</v>
      </c>
      <c r="P1374" s="212"/>
      <c r="Q1374" s="212"/>
      <c r="R1374" s="212"/>
      <c r="S1374" s="212"/>
      <c r="T1374" s="212"/>
      <c r="U1374" s="212"/>
      <c r="V1374" s="212"/>
      <c r="W1374" s="212"/>
      <c r="X1374" s="212"/>
      <c r="Y1374" s="212"/>
      <c r="Z1374" s="212"/>
      <c r="AA1374" s="212"/>
      <c r="AB1374" s="212"/>
    </row>
    <row r="1375" spans="1:30" ht="6" customHeight="1"/>
    <row r="1376" spans="1:30" ht="16.5" customHeight="1">
      <c r="A1376" s="214" t="s">
        <v>1544</v>
      </c>
      <c r="B1376" s="214"/>
      <c r="C1376" s="214"/>
      <c r="D1376" s="214"/>
      <c r="E1376" s="214"/>
      <c r="F1376" s="214"/>
      <c r="G1376" s="214"/>
      <c r="H1376" s="214"/>
      <c r="I1376" s="214"/>
      <c r="J1376" s="214"/>
      <c r="K1376" s="214"/>
      <c r="L1376" s="214"/>
      <c r="M1376" s="214"/>
      <c r="N1376" s="214"/>
      <c r="O1376" s="214"/>
      <c r="P1376" s="214"/>
      <c r="Q1376" s="214"/>
      <c r="R1376" s="214"/>
      <c r="S1376" s="214"/>
      <c r="U1376" s="211" t="s">
        <v>2</v>
      </c>
      <c r="W1376" s="211" t="s">
        <v>2</v>
      </c>
      <c r="Y1376" s="216" t="s">
        <v>1287</v>
      </c>
      <c r="Z1376" s="216"/>
      <c r="AC1376" s="217">
        <v>381.1</v>
      </c>
      <c r="AD1376" s="217"/>
    </row>
    <row r="1377" spans="1:30" ht="6.75" customHeight="1"/>
    <row r="1378" spans="1:30" ht="14.25" customHeight="1">
      <c r="A1378" s="206" t="s">
        <v>1545</v>
      </c>
      <c r="B1378" s="206"/>
      <c r="C1378" s="206"/>
      <c r="D1378" s="206"/>
      <c r="E1378" s="206"/>
      <c r="F1378" s="206"/>
      <c r="G1378" s="206"/>
      <c r="H1378" s="206"/>
      <c r="I1378" s="206"/>
      <c r="J1378" s="206"/>
      <c r="K1378" s="206"/>
      <c r="L1378" s="206"/>
      <c r="M1378" s="206"/>
      <c r="N1378" s="206"/>
      <c r="O1378" s="206"/>
    </row>
    <row r="1379" spans="1:30">
      <c r="B1379" s="207" t="s">
        <v>314</v>
      </c>
      <c r="C1379" s="207"/>
      <c r="D1379" s="207"/>
      <c r="F1379" s="207" t="s">
        <v>315</v>
      </c>
      <c r="G1379" s="207"/>
      <c r="H1379" s="207"/>
      <c r="I1379" s="207"/>
      <c r="J1379" s="207" t="s">
        <v>316</v>
      </c>
      <c r="K1379" s="207"/>
      <c r="L1379" s="207"/>
      <c r="N1379" s="207" t="s">
        <v>317</v>
      </c>
      <c r="O1379" s="207"/>
      <c r="P1379" s="207"/>
      <c r="Q1379" s="207"/>
      <c r="R1379" s="207"/>
      <c r="S1379" s="207"/>
      <c r="T1379" s="207"/>
      <c r="U1379" s="207"/>
      <c r="V1379" s="207"/>
      <c r="W1379" s="207"/>
      <c r="X1379" s="207"/>
      <c r="Y1379" s="207"/>
      <c r="Z1379" s="207"/>
      <c r="AA1379" s="207"/>
      <c r="AC1379" s="208" t="s">
        <v>318</v>
      </c>
      <c r="AD1379" s="208"/>
    </row>
    <row r="1380" spans="1:30">
      <c r="B1380" s="209" t="s">
        <v>1535</v>
      </c>
      <c r="C1380" s="209"/>
      <c r="D1380" s="209"/>
      <c r="F1380" s="209" t="s">
        <v>451</v>
      </c>
      <c r="G1380" s="209"/>
      <c r="H1380" s="209"/>
      <c r="I1380" s="209"/>
      <c r="J1380" s="209" t="s">
        <v>1536</v>
      </c>
      <c r="K1380" s="209"/>
      <c r="L1380" s="209"/>
      <c r="N1380" s="209" t="s">
        <v>1537</v>
      </c>
      <c r="O1380" s="209"/>
      <c r="P1380" s="209"/>
      <c r="Q1380" s="209"/>
      <c r="R1380" s="209"/>
      <c r="S1380" s="209"/>
      <c r="T1380" s="209"/>
      <c r="U1380" s="209"/>
      <c r="V1380" s="209"/>
      <c r="W1380" s="209"/>
      <c r="X1380" s="209"/>
      <c r="Y1380" s="209"/>
      <c r="Z1380" s="209"/>
      <c r="AA1380" s="209"/>
      <c r="AC1380" s="210">
        <v>23069.24</v>
      </c>
      <c r="AD1380" s="210"/>
    </row>
    <row r="1381" spans="1:30">
      <c r="C1381" s="211" t="s">
        <v>2</v>
      </c>
      <c r="G1381" s="211" t="s">
        <v>2</v>
      </c>
      <c r="K1381" s="211" t="s">
        <v>2</v>
      </c>
      <c r="O1381" s="212" t="s">
        <v>1546</v>
      </c>
      <c r="P1381" s="212"/>
      <c r="Q1381" s="212"/>
      <c r="R1381" s="212"/>
      <c r="S1381" s="212"/>
      <c r="T1381" s="212"/>
      <c r="U1381" s="212"/>
      <c r="V1381" s="212"/>
      <c r="W1381" s="212"/>
      <c r="X1381" s="212"/>
      <c r="Y1381" s="212"/>
      <c r="Z1381" s="212"/>
      <c r="AA1381" s="212"/>
      <c r="AB1381" s="212"/>
      <c r="AC1381" s="213">
        <v>11639.6</v>
      </c>
      <c r="AD1381" s="213"/>
    </row>
    <row r="1382" spans="1:30">
      <c r="C1382" s="211" t="s">
        <v>2</v>
      </c>
      <c r="G1382" s="211" t="s">
        <v>2</v>
      </c>
      <c r="K1382" s="211" t="s">
        <v>2</v>
      </c>
      <c r="O1382" s="212" t="s">
        <v>1547</v>
      </c>
      <c r="P1382" s="212"/>
      <c r="Q1382" s="212"/>
      <c r="R1382" s="212"/>
      <c r="S1382" s="212"/>
      <c r="T1382" s="212"/>
      <c r="U1382" s="212"/>
      <c r="V1382" s="212"/>
      <c r="W1382" s="212"/>
      <c r="X1382" s="212"/>
      <c r="Y1382" s="212"/>
      <c r="Z1382" s="212"/>
      <c r="AA1382" s="212"/>
      <c r="AB1382" s="212"/>
      <c r="AC1382" s="213">
        <v>11429.64</v>
      </c>
      <c r="AD1382" s="213"/>
    </row>
    <row r="1383" spans="1:30" ht="6" customHeight="1"/>
    <row r="1384" spans="1:30" ht="16.5" customHeight="1">
      <c r="A1384" s="214" t="s">
        <v>1548</v>
      </c>
      <c r="B1384" s="214"/>
      <c r="C1384" s="214"/>
      <c r="D1384" s="214"/>
      <c r="E1384" s="214"/>
      <c r="F1384" s="214"/>
      <c r="G1384" s="214"/>
      <c r="H1384" s="214"/>
      <c r="I1384" s="214"/>
      <c r="J1384" s="214"/>
      <c r="K1384" s="214"/>
      <c r="L1384" s="214"/>
      <c r="M1384" s="214"/>
      <c r="N1384" s="214"/>
      <c r="O1384" s="214"/>
      <c r="P1384" s="214"/>
      <c r="Q1384" s="214"/>
      <c r="R1384" s="214"/>
      <c r="S1384" s="214"/>
      <c r="U1384" s="211" t="s">
        <v>2</v>
      </c>
      <c r="W1384" s="211" t="s">
        <v>2</v>
      </c>
      <c r="Y1384" s="216" t="s">
        <v>1287</v>
      </c>
      <c r="Z1384" s="216"/>
      <c r="AC1384" s="217">
        <v>23069.24</v>
      </c>
      <c r="AD1384" s="217"/>
    </row>
    <row r="1385" spans="1:30" ht="6.75" customHeight="1"/>
    <row r="1386" spans="1:30" ht="14.25" customHeight="1">
      <c r="A1386" s="206" t="s">
        <v>1549</v>
      </c>
      <c r="B1386" s="206"/>
      <c r="C1386" s="206"/>
      <c r="D1386" s="206"/>
      <c r="E1386" s="206"/>
      <c r="F1386" s="206"/>
      <c r="G1386" s="206"/>
      <c r="H1386" s="206"/>
      <c r="I1386" s="206"/>
      <c r="J1386" s="206"/>
      <c r="K1386" s="206"/>
      <c r="L1386" s="206"/>
      <c r="M1386" s="206"/>
      <c r="N1386" s="206"/>
      <c r="O1386" s="206"/>
    </row>
    <row r="1387" spans="1:30">
      <c r="B1387" s="207" t="s">
        <v>314</v>
      </c>
      <c r="C1387" s="207"/>
      <c r="D1387" s="207"/>
      <c r="F1387" s="207" t="s">
        <v>315</v>
      </c>
      <c r="G1387" s="207"/>
      <c r="H1387" s="207"/>
      <c r="I1387" s="207"/>
      <c r="J1387" s="207" t="s">
        <v>316</v>
      </c>
      <c r="K1387" s="207"/>
      <c r="L1387" s="207"/>
      <c r="N1387" s="207" t="s">
        <v>317</v>
      </c>
      <c r="O1387" s="207"/>
      <c r="P1387" s="207"/>
      <c r="Q1387" s="207"/>
      <c r="R1387" s="207"/>
      <c r="S1387" s="207"/>
      <c r="T1387" s="207"/>
      <c r="U1387" s="207"/>
      <c r="V1387" s="207"/>
      <c r="W1387" s="207"/>
      <c r="X1387" s="207"/>
      <c r="Y1387" s="207"/>
      <c r="Z1387" s="207"/>
      <c r="AA1387" s="207"/>
      <c r="AC1387" s="208" t="s">
        <v>318</v>
      </c>
      <c r="AD1387" s="208"/>
    </row>
    <row r="1388" spans="1:30">
      <c r="B1388" s="209" t="s">
        <v>1550</v>
      </c>
      <c r="C1388" s="209"/>
      <c r="D1388" s="209"/>
      <c r="F1388" s="209" t="s">
        <v>97</v>
      </c>
      <c r="G1388" s="209"/>
      <c r="H1388" s="209"/>
      <c r="I1388" s="209"/>
      <c r="J1388" s="209" t="s">
        <v>1551</v>
      </c>
      <c r="K1388" s="209"/>
      <c r="L1388" s="209"/>
      <c r="N1388" s="209" t="s">
        <v>1552</v>
      </c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C1388" s="210">
        <v>20.16</v>
      </c>
      <c r="AD1388" s="210"/>
    </row>
    <row r="1389" spans="1:30">
      <c r="C1389" s="211" t="s">
        <v>2</v>
      </c>
      <c r="G1389" s="211" t="s">
        <v>2</v>
      </c>
      <c r="K1389" s="211" t="s">
        <v>2</v>
      </c>
      <c r="O1389" s="212" t="s">
        <v>839</v>
      </c>
      <c r="P1389" s="212"/>
      <c r="Q1389" s="212"/>
      <c r="R1389" s="212"/>
      <c r="S1389" s="212"/>
      <c r="T1389" s="212"/>
      <c r="U1389" s="212"/>
      <c r="V1389" s="212"/>
      <c r="W1389" s="212"/>
      <c r="X1389" s="212"/>
      <c r="Y1389" s="212"/>
      <c r="Z1389" s="212"/>
      <c r="AA1389" s="212"/>
      <c r="AB1389" s="212"/>
    </row>
    <row r="1390" spans="1:30">
      <c r="B1390" s="209" t="s">
        <v>1553</v>
      </c>
      <c r="C1390" s="209"/>
      <c r="D1390" s="209"/>
      <c r="F1390" s="209" t="s">
        <v>97</v>
      </c>
      <c r="G1390" s="209"/>
      <c r="H1390" s="209"/>
      <c r="I1390" s="209"/>
      <c r="J1390" s="209" t="s">
        <v>1554</v>
      </c>
      <c r="K1390" s="209"/>
      <c r="L1390" s="209"/>
      <c r="N1390" s="209" t="s">
        <v>1555</v>
      </c>
      <c r="O1390" s="209"/>
      <c r="P1390" s="209"/>
      <c r="Q1390" s="209"/>
      <c r="R1390" s="209"/>
      <c r="S1390" s="209"/>
      <c r="T1390" s="209"/>
      <c r="U1390" s="209"/>
      <c r="V1390" s="209"/>
      <c r="W1390" s="209"/>
      <c r="X1390" s="209"/>
      <c r="Y1390" s="209"/>
      <c r="Z1390" s="209"/>
      <c r="AA1390" s="209"/>
      <c r="AC1390" s="210">
        <v>17.36</v>
      </c>
      <c r="AD1390" s="210"/>
    </row>
    <row r="1391" spans="1:30">
      <c r="C1391" s="211" t="s">
        <v>2</v>
      </c>
      <c r="G1391" s="211" t="s">
        <v>2</v>
      </c>
      <c r="K1391" s="211" t="s">
        <v>2</v>
      </c>
      <c r="O1391" s="212" t="s">
        <v>839</v>
      </c>
      <c r="P1391" s="212"/>
      <c r="Q1391" s="212"/>
      <c r="R1391" s="212"/>
      <c r="S1391" s="212"/>
      <c r="T1391" s="212"/>
      <c r="U1391" s="212"/>
      <c r="V1391" s="212"/>
      <c r="W1391" s="212"/>
      <c r="X1391" s="212"/>
      <c r="Y1391" s="212"/>
      <c r="Z1391" s="212"/>
      <c r="AA1391" s="212"/>
      <c r="AB1391" s="212"/>
    </row>
    <row r="1392" spans="1:30">
      <c r="B1392" s="209" t="s">
        <v>1319</v>
      </c>
      <c r="C1392" s="209"/>
      <c r="D1392" s="209"/>
      <c r="F1392" s="209" t="s">
        <v>97</v>
      </c>
      <c r="G1392" s="209"/>
      <c r="H1392" s="209"/>
      <c r="I1392" s="209"/>
      <c r="J1392" s="209" t="s">
        <v>1320</v>
      </c>
      <c r="K1392" s="209"/>
      <c r="L1392" s="209"/>
      <c r="N1392" s="209" t="s">
        <v>1321</v>
      </c>
      <c r="O1392" s="209"/>
      <c r="P1392" s="209"/>
      <c r="Q1392" s="209"/>
      <c r="R1392" s="209"/>
      <c r="S1392" s="209"/>
      <c r="T1392" s="209"/>
      <c r="U1392" s="209"/>
      <c r="V1392" s="209"/>
      <c r="W1392" s="209"/>
      <c r="X1392" s="209"/>
      <c r="Y1392" s="209"/>
      <c r="Z1392" s="209"/>
      <c r="AA1392" s="209"/>
      <c r="AC1392" s="210">
        <v>110</v>
      </c>
      <c r="AD1392" s="210"/>
    </row>
    <row r="1393" spans="1:30">
      <c r="C1393" s="211" t="s">
        <v>2</v>
      </c>
      <c r="G1393" s="211" t="s">
        <v>2</v>
      </c>
      <c r="K1393" s="211" t="s">
        <v>2</v>
      </c>
      <c r="O1393" s="212" t="s">
        <v>1322</v>
      </c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2"/>
    </row>
    <row r="1394" spans="1:30">
      <c r="B1394" s="209" t="s">
        <v>1324</v>
      </c>
      <c r="C1394" s="209"/>
      <c r="D1394" s="209"/>
      <c r="F1394" s="209" t="s">
        <v>97</v>
      </c>
      <c r="G1394" s="209"/>
      <c r="H1394" s="209"/>
      <c r="I1394" s="209"/>
      <c r="J1394" s="209" t="s">
        <v>1325</v>
      </c>
      <c r="K1394" s="209"/>
      <c r="L1394" s="209"/>
      <c r="N1394" s="209" t="s">
        <v>1326</v>
      </c>
      <c r="O1394" s="209"/>
      <c r="P1394" s="209"/>
      <c r="Q1394" s="209"/>
      <c r="R1394" s="209"/>
      <c r="S1394" s="209"/>
      <c r="T1394" s="209"/>
      <c r="U1394" s="209"/>
      <c r="V1394" s="209"/>
      <c r="W1394" s="209"/>
      <c r="X1394" s="209"/>
      <c r="Y1394" s="209"/>
      <c r="Z1394" s="209"/>
      <c r="AA1394" s="209"/>
      <c r="AC1394" s="210">
        <v>110.19</v>
      </c>
      <c r="AD1394" s="210"/>
    </row>
    <row r="1395" spans="1:30">
      <c r="C1395" s="211" t="s">
        <v>2</v>
      </c>
      <c r="G1395" s="211" t="s">
        <v>2</v>
      </c>
      <c r="K1395" s="211" t="s">
        <v>2</v>
      </c>
      <c r="O1395" s="212" t="s">
        <v>1556</v>
      </c>
      <c r="P1395" s="212"/>
      <c r="Q1395" s="212"/>
      <c r="R1395" s="212"/>
      <c r="S1395" s="212"/>
      <c r="T1395" s="212"/>
      <c r="U1395" s="212"/>
      <c r="V1395" s="212"/>
      <c r="W1395" s="212"/>
      <c r="X1395" s="212"/>
      <c r="Y1395" s="212"/>
      <c r="Z1395" s="212"/>
      <c r="AA1395" s="212"/>
      <c r="AB1395" s="212"/>
    </row>
    <row r="1396" spans="1:30">
      <c r="B1396" s="209" t="s">
        <v>1334</v>
      </c>
      <c r="C1396" s="209"/>
      <c r="D1396" s="209"/>
      <c r="F1396" s="209" t="s">
        <v>451</v>
      </c>
      <c r="G1396" s="209"/>
      <c r="H1396" s="209"/>
      <c r="I1396" s="209"/>
      <c r="J1396" s="209" t="s">
        <v>1335</v>
      </c>
      <c r="K1396" s="209"/>
      <c r="L1396" s="209"/>
      <c r="N1396" s="209" t="s">
        <v>1336</v>
      </c>
      <c r="O1396" s="209"/>
      <c r="P1396" s="209"/>
      <c r="Q1396" s="209"/>
      <c r="R1396" s="209"/>
      <c r="S1396" s="209"/>
      <c r="T1396" s="209"/>
      <c r="U1396" s="209"/>
      <c r="V1396" s="209"/>
      <c r="W1396" s="209"/>
      <c r="X1396" s="209"/>
      <c r="Y1396" s="209"/>
      <c r="Z1396" s="209"/>
      <c r="AA1396" s="209"/>
      <c r="AC1396" s="210">
        <v>1444.17</v>
      </c>
      <c r="AD1396" s="210"/>
    </row>
    <row r="1397" spans="1:30">
      <c r="C1397" s="211" t="s">
        <v>2</v>
      </c>
      <c r="G1397" s="211" t="s">
        <v>2</v>
      </c>
      <c r="K1397" s="211" t="s">
        <v>2</v>
      </c>
      <c r="O1397" s="212" t="s">
        <v>1557</v>
      </c>
      <c r="P1397" s="212"/>
      <c r="Q1397" s="212"/>
      <c r="R1397" s="212"/>
      <c r="S1397" s="212"/>
      <c r="T1397" s="212"/>
      <c r="U1397" s="212"/>
      <c r="V1397" s="212"/>
      <c r="W1397" s="212"/>
      <c r="X1397" s="212"/>
      <c r="Y1397" s="212"/>
      <c r="Z1397" s="212"/>
      <c r="AA1397" s="212"/>
      <c r="AB1397" s="212"/>
    </row>
    <row r="1398" spans="1:30" ht="15.75" customHeight="1"/>
    <row r="1399" spans="1:30" ht="12" customHeight="1"/>
    <row r="1400" spans="1:30" ht="13.5" customHeight="1">
      <c r="A1400" s="214" t="s">
        <v>412</v>
      </c>
      <c r="B1400" s="214"/>
      <c r="C1400" s="214"/>
      <c r="D1400" s="214"/>
      <c r="E1400" s="214"/>
      <c r="F1400" s="214"/>
      <c r="G1400" s="214"/>
      <c r="H1400" s="214"/>
      <c r="I1400" s="214"/>
      <c r="J1400" s="214"/>
      <c r="K1400" s="214"/>
      <c r="L1400" s="214"/>
      <c r="M1400" s="214"/>
      <c r="R1400" s="215" t="s">
        <v>1558</v>
      </c>
      <c r="S1400" s="215"/>
      <c r="T1400" s="215"/>
      <c r="U1400" s="215"/>
      <c r="V1400" s="215"/>
      <c r="W1400" s="215"/>
      <c r="X1400" s="215"/>
      <c r="Y1400" s="215"/>
      <c r="Z1400" s="215"/>
      <c r="AA1400" s="215"/>
      <c r="AB1400" s="215"/>
      <c r="AC1400" s="215"/>
      <c r="AD1400" s="215"/>
    </row>
    <row r="1401" spans="1:30" ht="25.5" customHeight="1">
      <c r="C1401" s="203" t="s">
        <v>310</v>
      </c>
      <c r="D1401" s="203"/>
      <c r="E1401" s="203"/>
      <c r="F1401" s="203"/>
      <c r="G1401" s="203"/>
      <c r="H1401" s="203"/>
      <c r="I1401" s="203"/>
      <c r="J1401" s="203"/>
      <c r="K1401" s="203"/>
      <c r="L1401" s="203"/>
      <c r="M1401" s="203"/>
      <c r="N1401" s="203"/>
      <c r="O1401" s="203"/>
      <c r="P1401" s="203"/>
      <c r="Q1401" s="203"/>
      <c r="R1401" s="203"/>
      <c r="S1401" s="203"/>
      <c r="T1401" s="203"/>
      <c r="U1401" s="203"/>
      <c r="V1401" s="203"/>
      <c r="W1401" s="203"/>
      <c r="X1401" s="203"/>
      <c r="Y1401" s="203"/>
      <c r="Z1401" s="203"/>
      <c r="AA1401" s="203"/>
      <c r="AB1401" s="203"/>
      <c r="AC1401" s="203"/>
    </row>
    <row r="1402" spans="1:30" ht="7.5" customHeight="1"/>
    <row r="1403" spans="1:30" ht="18.75" customHeight="1">
      <c r="I1403" s="204" t="s">
        <v>311</v>
      </c>
      <c r="J1403" s="204"/>
      <c r="K1403" s="204"/>
      <c r="L1403" s="204"/>
      <c r="M1403" s="204"/>
      <c r="N1403" s="204"/>
      <c r="O1403" s="204"/>
      <c r="P1403" s="204"/>
      <c r="S1403" s="205" t="s">
        <v>312</v>
      </c>
      <c r="T1403" s="205"/>
      <c r="U1403" s="205"/>
      <c r="V1403" s="205"/>
      <c r="W1403" s="205"/>
      <c r="X1403" s="205"/>
      <c r="Y1403" s="205"/>
    </row>
    <row r="1404" spans="1:30" ht="6.75" customHeight="1"/>
    <row r="1405" spans="1:30" ht="14.25" customHeight="1">
      <c r="A1405" s="206" t="s">
        <v>1549</v>
      </c>
      <c r="B1405" s="206"/>
      <c r="C1405" s="206"/>
      <c r="D1405" s="206"/>
      <c r="E1405" s="206"/>
      <c r="F1405" s="206"/>
      <c r="G1405" s="206"/>
      <c r="H1405" s="206"/>
      <c r="I1405" s="206"/>
      <c r="J1405" s="206"/>
      <c r="K1405" s="206"/>
      <c r="L1405" s="206"/>
      <c r="M1405" s="206"/>
      <c r="N1405" s="206"/>
      <c r="O1405" s="206"/>
    </row>
    <row r="1406" spans="1:30">
      <c r="B1406" s="207" t="s">
        <v>314</v>
      </c>
      <c r="C1406" s="207"/>
      <c r="D1406" s="207"/>
      <c r="F1406" s="207" t="s">
        <v>315</v>
      </c>
      <c r="G1406" s="207"/>
      <c r="H1406" s="207"/>
      <c r="I1406" s="207"/>
      <c r="J1406" s="207" t="s">
        <v>316</v>
      </c>
      <c r="K1406" s="207"/>
      <c r="L1406" s="207"/>
      <c r="N1406" s="207" t="s">
        <v>317</v>
      </c>
      <c r="O1406" s="207"/>
      <c r="P1406" s="207"/>
      <c r="Q1406" s="207"/>
      <c r="R1406" s="207"/>
      <c r="S1406" s="207"/>
      <c r="T1406" s="207"/>
      <c r="U1406" s="207"/>
      <c r="V1406" s="207"/>
      <c r="W1406" s="207"/>
      <c r="X1406" s="207"/>
      <c r="Y1406" s="207"/>
      <c r="Z1406" s="207"/>
      <c r="AA1406" s="207"/>
      <c r="AC1406" s="208" t="s">
        <v>318</v>
      </c>
      <c r="AD1406" s="208"/>
    </row>
    <row r="1407" spans="1:30">
      <c r="B1407" s="209" t="s">
        <v>1338</v>
      </c>
      <c r="C1407" s="209"/>
      <c r="D1407" s="209"/>
      <c r="F1407" s="209" t="s">
        <v>451</v>
      </c>
      <c r="G1407" s="209"/>
      <c r="H1407" s="209"/>
      <c r="I1407" s="209"/>
      <c r="J1407" s="209" t="s">
        <v>426</v>
      </c>
      <c r="K1407" s="209"/>
      <c r="L1407" s="209"/>
      <c r="N1407" s="209" t="s">
        <v>98</v>
      </c>
      <c r="O1407" s="209"/>
      <c r="P1407" s="209"/>
      <c r="Q1407" s="209"/>
      <c r="R1407" s="209"/>
      <c r="S1407" s="209"/>
      <c r="T1407" s="209"/>
      <c r="U1407" s="209"/>
      <c r="V1407" s="209"/>
      <c r="W1407" s="209"/>
      <c r="X1407" s="209"/>
      <c r="Y1407" s="209"/>
      <c r="Z1407" s="209"/>
      <c r="AA1407" s="209"/>
      <c r="AC1407" s="210">
        <v>114.33</v>
      </c>
      <c r="AD1407" s="210"/>
    </row>
    <row r="1408" spans="1:30">
      <c r="C1408" s="211" t="s">
        <v>2</v>
      </c>
      <c r="G1408" s="211" t="s">
        <v>2</v>
      </c>
      <c r="K1408" s="211" t="s">
        <v>2</v>
      </c>
      <c r="O1408" s="212" t="s">
        <v>1339</v>
      </c>
      <c r="P1408" s="212"/>
      <c r="Q1408" s="212"/>
      <c r="R1408" s="212"/>
      <c r="S1408" s="212"/>
      <c r="T1408" s="212"/>
      <c r="U1408" s="212"/>
      <c r="V1408" s="212"/>
      <c r="W1408" s="212"/>
      <c r="X1408" s="212"/>
      <c r="Y1408" s="212"/>
      <c r="Z1408" s="212"/>
      <c r="AA1408" s="212"/>
      <c r="AB1408" s="212"/>
    </row>
    <row r="1409" spans="2:30">
      <c r="B1409" s="209" t="s">
        <v>1344</v>
      </c>
      <c r="C1409" s="209"/>
      <c r="D1409" s="209"/>
      <c r="F1409" s="209" t="s">
        <v>107</v>
      </c>
      <c r="G1409" s="209"/>
      <c r="H1409" s="209"/>
      <c r="I1409" s="209"/>
      <c r="J1409" s="209" t="s">
        <v>1290</v>
      </c>
      <c r="K1409" s="209"/>
      <c r="L1409" s="209"/>
      <c r="N1409" s="209" t="s">
        <v>1291</v>
      </c>
      <c r="O1409" s="209"/>
      <c r="P1409" s="209"/>
      <c r="Q1409" s="209"/>
      <c r="R1409" s="209"/>
      <c r="S1409" s="209"/>
      <c r="T1409" s="209"/>
      <c r="U1409" s="209"/>
      <c r="V1409" s="209"/>
      <c r="W1409" s="209"/>
      <c r="X1409" s="209"/>
      <c r="Y1409" s="209"/>
      <c r="Z1409" s="209"/>
      <c r="AA1409" s="209"/>
      <c r="AC1409" s="210">
        <v>44.77</v>
      </c>
      <c r="AD1409" s="210"/>
    </row>
    <row r="1410" spans="2:30">
      <c r="C1410" s="211" t="s">
        <v>2</v>
      </c>
      <c r="G1410" s="211" t="s">
        <v>2</v>
      </c>
      <c r="K1410" s="211" t="s">
        <v>2</v>
      </c>
      <c r="O1410" s="212" t="s">
        <v>1559</v>
      </c>
      <c r="P1410" s="212"/>
      <c r="Q1410" s="212"/>
      <c r="R1410" s="212"/>
      <c r="S1410" s="212"/>
      <c r="T1410" s="212"/>
      <c r="U1410" s="212"/>
      <c r="V1410" s="212"/>
      <c r="W1410" s="212"/>
      <c r="X1410" s="212"/>
      <c r="Y1410" s="212"/>
      <c r="Z1410" s="212"/>
      <c r="AA1410" s="212"/>
      <c r="AB1410" s="212"/>
    </row>
    <row r="1411" spans="2:30">
      <c r="B1411" s="209" t="s">
        <v>1358</v>
      </c>
      <c r="C1411" s="209"/>
      <c r="D1411" s="209"/>
      <c r="F1411" s="209" t="s">
        <v>107</v>
      </c>
      <c r="G1411" s="209"/>
      <c r="H1411" s="209"/>
      <c r="I1411" s="209"/>
      <c r="J1411" s="209" t="s">
        <v>1359</v>
      </c>
      <c r="K1411" s="209"/>
      <c r="L1411" s="209"/>
      <c r="N1411" s="209" t="s">
        <v>1360</v>
      </c>
      <c r="O1411" s="209"/>
      <c r="P1411" s="209"/>
      <c r="Q1411" s="209"/>
      <c r="R1411" s="209"/>
      <c r="S1411" s="209"/>
      <c r="T1411" s="209"/>
      <c r="U1411" s="209"/>
      <c r="V1411" s="209"/>
      <c r="W1411" s="209"/>
      <c r="X1411" s="209"/>
      <c r="Y1411" s="209"/>
      <c r="Z1411" s="209"/>
      <c r="AA1411" s="209"/>
      <c r="AC1411" s="210">
        <v>9415</v>
      </c>
      <c r="AD1411" s="210"/>
    </row>
    <row r="1412" spans="2:30">
      <c r="C1412" s="211" t="s">
        <v>2</v>
      </c>
      <c r="G1412" s="211" t="s">
        <v>2</v>
      </c>
      <c r="K1412" s="211" t="s">
        <v>2</v>
      </c>
      <c r="O1412" s="212" t="s">
        <v>1560</v>
      </c>
      <c r="P1412" s="212"/>
      <c r="Q1412" s="212"/>
      <c r="R1412" s="212"/>
      <c r="S1412" s="212"/>
      <c r="T1412" s="212"/>
      <c r="U1412" s="212"/>
      <c r="V1412" s="212"/>
      <c r="W1412" s="212"/>
      <c r="X1412" s="212"/>
      <c r="Y1412" s="212"/>
      <c r="Z1412" s="212"/>
      <c r="AA1412" s="212"/>
      <c r="AB1412" s="212"/>
    </row>
    <row r="1413" spans="2:30">
      <c r="B1413" s="209" t="s">
        <v>1363</v>
      </c>
      <c r="C1413" s="209"/>
      <c r="D1413" s="209"/>
      <c r="F1413" s="209" t="s">
        <v>107</v>
      </c>
      <c r="G1413" s="209"/>
      <c r="H1413" s="209"/>
      <c r="I1413" s="209"/>
      <c r="J1413" s="209" t="s">
        <v>786</v>
      </c>
      <c r="K1413" s="209"/>
      <c r="L1413" s="209"/>
      <c r="N1413" s="209" t="s">
        <v>787</v>
      </c>
      <c r="O1413" s="209"/>
      <c r="P1413" s="209"/>
      <c r="Q1413" s="209"/>
      <c r="R1413" s="209"/>
      <c r="S1413" s="209"/>
      <c r="T1413" s="209"/>
      <c r="U1413" s="209"/>
      <c r="V1413" s="209"/>
      <c r="W1413" s="209"/>
      <c r="X1413" s="209"/>
      <c r="Y1413" s="209"/>
      <c r="Z1413" s="209"/>
      <c r="AA1413" s="209"/>
      <c r="AC1413" s="210">
        <v>112.49</v>
      </c>
      <c r="AD1413" s="210"/>
    </row>
    <row r="1414" spans="2:30">
      <c r="C1414" s="211" t="s">
        <v>2</v>
      </c>
      <c r="G1414" s="211" t="s">
        <v>2</v>
      </c>
      <c r="K1414" s="211" t="s">
        <v>2</v>
      </c>
      <c r="O1414" s="212" t="s">
        <v>1365</v>
      </c>
      <c r="P1414" s="212"/>
      <c r="Q1414" s="212"/>
      <c r="R1414" s="212"/>
      <c r="S1414" s="212"/>
      <c r="T1414" s="212"/>
      <c r="U1414" s="212"/>
      <c r="V1414" s="212"/>
      <c r="W1414" s="212"/>
      <c r="X1414" s="212"/>
      <c r="Y1414" s="212"/>
      <c r="Z1414" s="212"/>
      <c r="AA1414" s="212"/>
      <c r="AB1414" s="212"/>
    </row>
    <row r="1415" spans="2:30">
      <c r="B1415" s="209" t="s">
        <v>1397</v>
      </c>
      <c r="C1415" s="209"/>
      <c r="D1415" s="209"/>
      <c r="F1415" s="209" t="s">
        <v>97</v>
      </c>
      <c r="G1415" s="209"/>
      <c r="H1415" s="209"/>
      <c r="I1415" s="209"/>
      <c r="J1415" s="209" t="s">
        <v>1398</v>
      </c>
      <c r="K1415" s="209"/>
      <c r="L1415" s="209"/>
      <c r="N1415" s="209" t="s">
        <v>108</v>
      </c>
      <c r="O1415" s="209"/>
      <c r="P1415" s="209"/>
      <c r="Q1415" s="209"/>
      <c r="R1415" s="209"/>
      <c r="S1415" s="209"/>
      <c r="T1415" s="209"/>
      <c r="U1415" s="209"/>
      <c r="V1415" s="209"/>
      <c r="W1415" s="209"/>
      <c r="X1415" s="209"/>
      <c r="Y1415" s="209"/>
      <c r="Z1415" s="209"/>
      <c r="AA1415" s="209"/>
      <c r="AC1415" s="210">
        <v>27.23</v>
      </c>
      <c r="AD1415" s="210"/>
    </row>
    <row r="1416" spans="2:30">
      <c r="C1416" s="211" t="s">
        <v>2</v>
      </c>
      <c r="G1416" s="211" t="s">
        <v>2</v>
      </c>
      <c r="K1416" s="211" t="s">
        <v>2</v>
      </c>
      <c r="O1416" s="212" t="s">
        <v>1561</v>
      </c>
      <c r="P1416" s="212"/>
      <c r="Q1416" s="212"/>
      <c r="R1416" s="212"/>
      <c r="S1416" s="212"/>
      <c r="T1416" s="212"/>
      <c r="U1416" s="212"/>
      <c r="V1416" s="212"/>
      <c r="W1416" s="212"/>
      <c r="X1416" s="212"/>
      <c r="Y1416" s="212"/>
      <c r="Z1416" s="212"/>
      <c r="AA1416" s="212"/>
      <c r="AB1416" s="212"/>
      <c r="AC1416" s="213">
        <v>8.23</v>
      </c>
      <c r="AD1416" s="213"/>
    </row>
    <row r="1417" spans="2:30">
      <c r="C1417" s="211" t="s">
        <v>2</v>
      </c>
      <c r="G1417" s="211" t="s">
        <v>2</v>
      </c>
      <c r="K1417" s="211" t="s">
        <v>2</v>
      </c>
      <c r="O1417" s="212" t="s">
        <v>1561</v>
      </c>
      <c r="P1417" s="212"/>
      <c r="Q1417" s="212"/>
      <c r="R1417" s="212"/>
      <c r="S1417" s="212"/>
      <c r="T1417" s="212"/>
      <c r="U1417" s="212"/>
      <c r="V1417" s="212"/>
      <c r="W1417" s="212"/>
      <c r="X1417" s="212"/>
      <c r="Y1417" s="212"/>
      <c r="Z1417" s="212"/>
      <c r="AA1417" s="212"/>
      <c r="AB1417" s="212"/>
      <c r="AC1417" s="213">
        <v>19</v>
      </c>
      <c r="AD1417" s="213"/>
    </row>
    <row r="1418" spans="2:30">
      <c r="B1418" s="209" t="s">
        <v>840</v>
      </c>
      <c r="C1418" s="209"/>
      <c r="D1418" s="209"/>
      <c r="F1418" s="209" t="s">
        <v>97</v>
      </c>
      <c r="G1418" s="209"/>
      <c r="H1418" s="209"/>
      <c r="I1418" s="209"/>
      <c r="J1418" s="209" t="s">
        <v>841</v>
      </c>
      <c r="K1418" s="209"/>
      <c r="L1418" s="209"/>
      <c r="N1418" s="209" t="s">
        <v>842</v>
      </c>
      <c r="O1418" s="209"/>
      <c r="P1418" s="209"/>
      <c r="Q1418" s="209"/>
      <c r="R1418" s="209"/>
      <c r="S1418" s="209"/>
      <c r="T1418" s="209"/>
      <c r="U1418" s="209"/>
      <c r="V1418" s="209"/>
      <c r="W1418" s="209"/>
      <c r="X1418" s="209"/>
      <c r="Y1418" s="209"/>
      <c r="Z1418" s="209"/>
      <c r="AA1418" s="209"/>
      <c r="AC1418" s="210">
        <v>1498.23</v>
      </c>
      <c r="AD1418" s="210"/>
    </row>
    <row r="1419" spans="2:30">
      <c r="C1419" s="211" t="s">
        <v>2</v>
      </c>
      <c r="G1419" s="211" t="s">
        <v>2</v>
      </c>
      <c r="K1419" s="211" t="s">
        <v>2</v>
      </c>
      <c r="O1419" s="212" t="s">
        <v>1562</v>
      </c>
      <c r="P1419" s="212"/>
      <c r="Q1419" s="212"/>
      <c r="R1419" s="212"/>
      <c r="S1419" s="212"/>
      <c r="T1419" s="212"/>
      <c r="U1419" s="212"/>
      <c r="V1419" s="212"/>
      <c r="W1419" s="212"/>
      <c r="X1419" s="212"/>
      <c r="Y1419" s="212"/>
      <c r="Z1419" s="212"/>
      <c r="AA1419" s="212"/>
      <c r="AB1419" s="212"/>
      <c r="AC1419" s="213">
        <v>17.95</v>
      </c>
      <c r="AD1419" s="213"/>
    </row>
    <row r="1420" spans="2:30">
      <c r="C1420" s="211" t="s">
        <v>2</v>
      </c>
      <c r="G1420" s="211" t="s">
        <v>2</v>
      </c>
      <c r="K1420" s="211" t="s">
        <v>2</v>
      </c>
      <c r="O1420" s="212" t="s">
        <v>1563</v>
      </c>
      <c r="P1420" s="212"/>
      <c r="Q1420" s="212"/>
      <c r="R1420" s="212"/>
      <c r="S1420" s="212"/>
      <c r="T1420" s="212"/>
      <c r="U1420" s="212"/>
      <c r="V1420" s="212"/>
      <c r="W1420" s="212"/>
      <c r="X1420" s="212"/>
      <c r="Y1420" s="212"/>
      <c r="Z1420" s="212"/>
      <c r="AA1420" s="212"/>
      <c r="AB1420" s="212"/>
      <c r="AC1420" s="213">
        <v>1480.28</v>
      </c>
      <c r="AD1420" s="213"/>
    </row>
    <row r="1421" spans="2:30">
      <c r="B1421" s="209" t="s">
        <v>1564</v>
      </c>
      <c r="C1421" s="209"/>
      <c r="D1421" s="209"/>
      <c r="F1421" s="209" t="s">
        <v>97</v>
      </c>
      <c r="G1421" s="209"/>
      <c r="H1421" s="209"/>
      <c r="I1421" s="209"/>
      <c r="J1421" s="209" t="s">
        <v>1565</v>
      </c>
      <c r="K1421" s="209"/>
      <c r="L1421" s="209"/>
      <c r="N1421" s="209" t="s">
        <v>1566</v>
      </c>
      <c r="O1421" s="209"/>
      <c r="P1421" s="209"/>
      <c r="Q1421" s="209"/>
      <c r="R1421" s="209"/>
      <c r="S1421" s="209"/>
      <c r="T1421" s="209"/>
      <c r="U1421" s="209"/>
      <c r="V1421" s="209"/>
      <c r="W1421" s="209"/>
      <c r="X1421" s="209"/>
      <c r="Y1421" s="209"/>
      <c r="Z1421" s="209"/>
      <c r="AA1421" s="209"/>
      <c r="AC1421" s="210">
        <v>6510</v>
      </c>
      <c r="AD1421" s="210"/>
    </row>
    <row r="1422" spans="2:30">
      <c r="C1422" s="211" t="s">
        <v>2</v>
      </c>
      <c r="G1422" s="211" t="s">
        <v>2</v>
      </c>
      <c r="K1422" s="211" t="s">
        <v>2</v>
      </c>
      <c r="O1422" s="212" t="s">
        <v>1567</v>
      </c>
      <c r="P1422" s="212"/>
      <c r="Q1422" s="212"/>
      <c r="R1422" s="212"/>
      <c r="S1422" s="212"/>
      <c r="T1422" s="212"/>
      <c r="U1422" s="212"/>
      <c r="V1422" s="212"/>
      <c r="W1422" s="212"/>
      <c r="X1422" s="212"/>
      <c r="Y1422" s="212"/>
      <c r="Z1422" s="212"/>
      <c r="AA1422" s="212"/>
      <c r="AB1422" s="212"/>
      <c r="AC1422" s="213">
        <v>2170</v>
      </c>
      <c r="AD1422" s="213"/>
    </row>
    <row r="1423" spans="2:30">
      <c r="C1423" s="211" t="s">
        <v>2</v>
      </c>
      <c r="G1423" s="211" t="s">
        <v>2</v>
      </c>
      <c r="K1423" s="211" t="s">
        <v>2</v>
      </c>
      <c r="O1423" s="212" t="s">
        <v>1567</v>
      </c>
      <c r="P1423" s="212"/>
      <c r="Q1423" s="212"/>
      <c r="R1423" s="212"/>
      <c r="S1423" s="212"/>
      <c r="T1423" s="212"/>
      <c r="U1423" s="212"/>
      <c r="V1423" s="212"/>
      <c r="W1423" s="212"/>
      <c r="X1423" s="212"/>
      <c r="Y1423" s="212"/>
      <c r="Z1423" s="212"/>
      <c r="AA1423" s="212"/>
      <c r="AB1423" s="212"/>
      <c r="AC1423" s="213">
        <v>2170</v>
      </c>
      <c r="AD1423" s="213"/>
    </row>
    <row r="1424" spans="2:30">
      <c r="C1424" s="211" t="s">
        <v>2</v>
      </c>
      <c r="G1424" s="211" t="s">
        <v>2</v>
      </c>
      <c r="K1424" s="211" t="s">
        <v>2</v>
      </c>
      <c r="O1424" s="212" t="s">
        <v>1567</v>
      </c>
      <c r="P1424" s="212"/>
      <c r="Q1424" s="212"/>
      <c r="R1424" s="212"/>
      <c r="S1424" s="212"/>
      <c r="T1424" s="212"/>
      <c r="U1424" s="212"/>
      <c r="V1424" s="212"/>
      <c r="W1424" s="212"/>
      <c r="X1424" s="212"/>
      <c r="Y1424" s="212"/>
      <c r="Z1424" s="212"/>
      <c r="AA1424" s="212"/>
      <c r="AB1424" s="212"/>
      <c r="AC1424" s="213">
        <v>2170</v>
      </c>
      <c r="AD1424" s="213"/>
    </row>
    <row r="1425" spans="2:30">
      <c r="B1425" s="209" t="s">
        <v>1408</v>
      </c>
      <c r="C1425" s="209"/>
      <c r="D1425" s="209"/>
      <c r="F1425" s="209" t="s">
        <v>97</v>
      </c>
      <c r="G1425" s="209"/>
      <c r="H1425" s="209"/>
      <c r="I1425" s="209"/>
      <c r="J1425" s="209" t="s">
        <v>1409</v>
      </c>
      <c r="K1425" s="209"/>
      <c r="L1425" s="209"/>
      <c r="N1425" s="209" t="s">
        <v>1410</v>
      </c>
      <c r="O1425" s="209"/>
      <c r="P1425" s="209"/>
      <c r="Q1425" s="209"/>
      <c r="R1425" s="209"/>
      <c r="S1425" s="209"/>
      <c r="T1425" s="209"/>
      <c r="U1425" s="209"/>
      <c r="V1425" s="209"/>
      <c r="W1425" s="209"/>
      <c r="X1425" s="209"/>
      <c r="Y1425" s="209"/>
      <c r="Z1425" s="209"/>
      <c r="AA1425" s="209"/>
      <c r="AC1425" s="210">
        <v>19.899999999999999</v>
      </c>
      <c r="AD1425" s="210"/>
    </row>
    <row r="1426" spans="2:30">
      <c r="C1426" s="211" t="s">
        <v>2</v>
      </c>
      <c r="G1426" s="211" t="s">
        <v>2</v>
      </c>
      <c r="K1426" s="211" t="s">
        <v>2</v>
      </c>
      <c r="O1426" s="212" t="s">
        <v>1568</v>
      </c>
      <c r="P1426" s="212"/>
      <c r="Q1426" s="212"/>
      <c r="R1426" s="212"/>
      <c r="S1426" s="212"/>
      <c r="T1426" s="212"/>
      <c r="U1426" s="212"/>
      <c r="V1426" s="212"/>
      <c r="W1426" s="212"/>
      <c r="X1426" s="212"/>
      <c r="Y1426" s="212"/>
      <c r="Z1426" s="212"/>
      <c r="AA1426" s="212"/>
      <c r="AB1426" s="212"/>
    </row>
    <row r="1427" spans="2:30">
      <c r="B1427" s="209" t="s">
        <v>1569</v>
      </c>
      <c r="C1427" s="209"/>
      <c r="D1427" s="209"/>
      <c r="F1427" s="209" t="s">
        <v>97</v>
      </c>
      <c r="G1427" s="209"/>
      <c r="H1427" s="209"/>
      <c r="I1427" s="209"/>
      <c r="J1427" s="209" t="s">
        <v>1570</v>
      </c>
      <c r="K1427" s="209"/>
      <c r="L1427" s="209"/>
      <c r="N1427" s="209" t="s">
        <v>1571</v>
      </c>
      <c r="O1427" s="209"/>
      <c r="P1427" s="209"/>
      <c r="Q1427" s="209"/>
      <c r="R1427" s="209"/>
      <c r="S1427" s="209"/>
      <c r="T1427" s="209"/>
      <c r="U1427" s="209"/>
      <c r="V1427" s="209"/>
      <c r="W1427" s="209"/>
      <c r="X1427" s="209"/>
      <c r="Y1427" s="209"/>
      <c r="Z1427" s="209"/>
      <c r="AA1427" s="209"/>
      <c r="AC1427" s="210">
        <v>1274</v>
      </c>
      <c r="AD1427" s="210"/>
    </row>
    <row r="1428" spans="2:30">
      <c r="C1428" s="211" t="s">
        <v>2</v>
      </c>
      <c r="G1428" s="211" t="s">
        <v>2</v>
      </c>
      <c r="K1428" s="211" t="s">
        <v>2</v>
      </c>
      <c r="O1428" s="212" t="s">
        <v>1572</v>
      </c>
      <c r="P1428" s="212"/>
      <c r="Q1428" s="212"/>
      <c r="R1428" s="212"/>
      <c r="S1428" s="212"/>
      <c r="T1428" s="212"/>
      <c r="U1428" s="212"/>
      <c r="V1428" s="212"/>
      <c r="W1428" s="212"/>
      <c r="X1428" s="212"/>
      <c r="Y1428" s="212"/>
      <c r="Z1428" s="212"/>
      <c r="AA1428" s="212"/>
      <c r="AB1428" s="212"/>
    </row>
    <row r="1429" spans="2:30">
      <c r="B1429" s="209" t="s">
        <v>1420</v>
      </c>
      <c r="C1429" s="209"/>
      <c r="D1429" s="209"/>
      <c r="F1429" s="209" t="s">
        <v>97</v>
      </c>
      <c r="G1429" s="209"/>
      <c r="H1429" s="209"/>
      <c r="I1429" s="209"/>
      <c r="J1429" s="209" t="s">
        <v>1421</v>
      </c>
      <c r="K1429" s="209"/>
      <c r="L1429" s="209"/>
      <c r="N1429" s="209" t="s">
        <v>1422</v>
      </c>
      <c r="O1429" s="209"/>
      <c r="P1429" s="209"/>
      <c r="Q1429" s="209"/>
      <c r="R1429" s="209"/>
      <c r="S1429" s="209"/>
      <c r="T1429" s="209"/>
      <c r="U1429" s="209"/>
      <c r="V1429" s="209"/>
      <c r="W1429" s="209"/>
      <c r="X1429" s="209"/>
      <c r="Y1429" s="209"/>
      <c r="Z1429" s="209"/>
      <c r="AA1429" s="209"/>
      <c r="AC1429" s="210">
        <v>722.1</v>
      </c>
      <c r="AD1429" s="210"/>
    </row>
    <row r="1430" spans="2:30">
      <c r="C1430" s="211" t="s">
        <v>2</v>
      </c>
      <c r="G1430" s="211" t="s">
        <v>2</v>
      </c>
      <c r="K1430" s="211" t="s">
        <v>2</v>
      </c>
      <c r="O1430" s="212" t="s">
        <v>1573</v>
      </c>
      <c r="P1430" s="212"/>
      <c r="Q1430" s="212"/>
      <c r="R1430" s="212"/>
      <c r="S1430" s="212"/>
      <c r="T1430" s="212"/>
      <c r="U1430" s="212"/>
      <c r="V1430" s="212"/>
      <c r="W1430" s="212"/>
      <c r="X1430" s="212"/>
      <c r="Y1430" s="212"/>
      <c r="Z1430" s="212"/>
      <c r="AA1430" s="212"/>
      <c r="AB1430" s="212"/>
      <c r="AC1430" s="213">
        <v>147.66999999999999</v>
      </c>
      <c r="AD1430" s="213"/>
    </row>
    <row r="1431" spans="2:30">
      <c r="C1431" s="211" t="s">
        <v>2</v>
      </c>
      <c r="G1431" s="211" t="s">
        <v>2</v>
      </c>
      <c r="K1431" s="211" t="s">
        <v>2</v>
      </c>
      <c r="O1431" s="212" t="s">
        <v>1573</v>
      </c>
      <c r="P1431" s="212"/>
      <c r="Q1431" s="212"/>
      <c r="R1431" s="212"/>
      <c r="S1431" s="212"/>
      <c r="T1431" s="212"/>
      <c r="U1431" s="212"/>
      <c r="V1431" s="212"/>
      <c r="W1431" s="212"/>
      <c r="X1431" s="212"/>
      <c r="Y1431" s="212"/>
      <c r="Z1431" s="212"/>
      <c r="AA1431" s="212"/>
      <c r="AB1431" s="212"/>
      <c r="AC1431" s="213">
        <v>181.19</v>
      </c>
      <c r="AD1431" s="213"/>
    </row>
    <row r="1432" spans="2:30">
      <c r="C1432" s="211" t="s">
        <v>2</v>
      </c>
      <c r="G1432" s="211" t="s">
        <v>2</v>
      </c>
      <c r="K1432" s="211" t="s">
        <v>2</v>
      </c>
      <c r="O1432" s="212" t="s">
        <v>1573</v>
      </c>
      <c r="P1432" s="212"/>
      <c r="Q1432" s="212"/>
      <c r="R1432" s="212"/>
      <c r="S1432" s="212"/>
      <c r="T1432" s="212"/>
      <c r="U1432" s="212"/>
      <c r="V1432" s="212"/>
      <c r="W1432" s="212"/>
      <c r="X1432" s="212"/>
      <c r="Y1432" s="212"/>
      <c r="Z1432" s="212"/>
      <c r="AA1432" s="212"/>
      <c r="AB1432" s="212"/>
      <c r="AC1432" s="213">
        <v>94.85</v>
      </c>
      <c r="AD1432" s="213"/>
    </row>
    <row r="1433" spans="2:30">
      <c r="C1433" s="211" t="s">
        <v>2</v>
      </c>
      <c r="G1433" s="211" t="s">
        <v>2</v>
      </c>
      <c r="K1433" s="211" t="s">
        <v>2</v>
      </c>
      <c r="O1433" s="212" t="s">
        <v>1573</v>
      </c>
      <c r="P1433" s="212"/>
      <c r="Q1433" s="212"/>
      <c r="R1433" s="212"/>
      <c r="S1433" s="212"/>
      <c r="T1433" s="212"/>
      <c r="U1433" s="212"/>
      <c r="V1433" s="212"/>
      <c r="W1433" s="212"/>
      <c r="X1433" s="212"/>
      <c r="Y1433" s="212"/>
      <c r="Z1433" s="212"/>
      <c r="AA1433" s="212"/>
      <c r="AB1433" s="212"/>
      <c r="AC1433" s="213">
        <v>126.46</v>
      </c>
      <c r="AD1433" s="213"/>
    </row>
    <row r="1434" spans="2:30">
      <c r="C1434" s="211" t="s">
        <v>2</v>
      </c>
      <c r="G1434" s="211" t="s">
        <v>2</v>
      </c>
      <c r="K1434" s="211" t="s">
        <v>2</v>
      </c>
      <c r="O1434" s="212" t="s">
        <v>1573</v>
      </c>
      <c r="P1434" s="212"/>
      <c r="Q1434" s="212"/>
      <c r="R1434" s="212"/>
      <c r="S1434" s="212"/>
      <c r="T1434" s="212"/>
      <c r="U1434" s="212"/>
      <c r="V1434" s="212"/>
      <c r="W1434" s="212"/>
      <c r="X1434" s="212"/>
      <c r="Y1434" s="212"/>
      <c r="Z1434" s="212"/>
      <c r="AA1434" s="212"/>
      <c r="AB1434" s="212"/>
      <c r="AC1434" s="213">
        <v>171.93</v>
      </c>
      <c r="AD1434" s="213"/>
    </row>
    <row r="1435" spans="2:30">
      <c r="B1435" s="209" t="s">
        <v>1574</v>
      </c>
      <c r="C1435" s="209"/>
      <c r="D1435" s="209"/>
      <c r="F1435" s="209" t="s">
        <v>97</v>
      </c>
      <c r="G1435" s="209"/>
      <c r="H1435" s="209"/>
      <c r="I1435" s="209"/>
      <c r="J1435" s="209" t="s">
        <v>1575</v>
      </c>
      <c r="K1435" s="209"/>
      <c r="L1435" s="209"/>
      <c r="N1435" s="209" t="s">
        <v>1576</v>
      </c>
      <c r="O1435" s="209"/>
      <c r="P1435" s="209"/>
      <c r="Q1435" s="209"/>
      <c r="R1435" s="209"/>
      <c r="S1435" s="209"/>
      <c r="T1435" s="209"/>
      <c r="U1435" s="209"/>
      <c r="V1435" s="209"/>
      <c r="W1435" s="209"/>
      <c r="X1435" s="209"/>
      <c r="Y1435" s="209"/>
      <c r="Z1435" s="209"/>
      <c r="AA1435" s="209"/>
      <c r="AC1435" s="210">
        <v>17.920000000000002</v>
      </c>
      <c r="AD1435" s="210"/>
    </row>
    <row r="1436" spans="2:30">
      <c r="C1436" s="211" t="s">
        <v>2</v>
      </c>
      <c r="G1436" s="211" t="s">
        <v>2</v>
      </c>
      <c r="K1436" s="211" t="s">
        <v>2</v>
      </c>
      <c r="O1436" s="212" t="s">
        <v>839</v>
      </c>
      <c r="P1436" s="212"/>
      <c r="Q1436" s="212"/>
      <c r="R1436" s="212"/>
      <c r="S1436" s="212"/>
      <c r="T1436" s="212"/>
      <c r="U1436" s="212"/>
      <c r="V1436" s="212"/>
      <c r="W1436" s="212"/>
      <c r="X1436" s="212"/>
      <c r="Y1436" s="212"/>
      <c r="Z1436" s="212"/>
      <c r="AA1436" s="212"/>
      <c r="AB1436" s="212"/>
    </row>
    <row r="1437" spans="2:30">
      <c r="B1437" s="209" t="s">
        <v>1423</v>
      </c>
      <c r="C1437" s="209"/>
      <c r="D1437" s="209"/>
      <c r="F1437" s="209" t="s">
        <v>451</v>
      </c>
      <c r="G1437" s="209"/>
      <c r="H1437" s="209"/>
      <c r="I1437" s="209"/>
      <c r="J1437" s="209" t="s">
        <v>1398</v>
      </c>
      <c r="K1437" s="209"/>
      <c r="L1437" s="209"/>
      <c r="N1437" s="209" t="s">
        <v>108</v>
      </c>
      <c r="O1437" s="209"/>
      <c r="P1437" s="209"/>
      <c r="Q1437" s="209"/>
      <c r="R1437" s="209"/>
      <c r="S1437" s="209"/>
      <c r="T1437" s="209"/>
      <c r="U1437" s="209"/>
      <c r="V1437" s="209"/>
      <c r="W1437" s="209"/>
      <c r="X1437" s="209"/>
      <c r="Y1437" s="209"/>
      <c r="Z1437" s="209"/>
      <c r="AA1437" s="209"/>
      <c r="AC1437" s="210">
        <v>40.299999999999997</v>
      </c>
      <c r="AD1437" s="210"/>
    </row>
    <row r="1438" spans="2:30">
      <c r="C1438" s="211" t="s">
        <v>2</v>
      </c>
      <c r="G1438" s="211" t="s">
        <v>2</v>
      </c>
      <c r="K1438" s="211" t="s">
        <v>2</v>
      </c>
      <c r="O1438" s="212" t="s">
        <v>1561</v>
      </c>
      <c r="P1438" s="212"/>
      <c r="Q1438" s="212"/>
      <c r="R1438" s="212"/>
      <c r="S1438" s="212"/>
      <c r="T1438" s="212"/>
      <c r="U1438" s="212"/>
      <c r="V1438" s="212"/>
      <c r="W1438" s="212"/>
      <c r="X1438" s="212"/>
      <c r="Y1438" s="212"/>
      <c r="Z1438" s="212"/>
      <c r="AA1438" s="212"/>
      <c r="AB1438" s="212"/>
      <c r="AC1438" s="213">
        <v>15.21</v>
      </c>
      <c r="AD1438" s="213"/>
    </row>
    <row r="1439" spans="2:30">
      <c r="C1439" s="211" t="s">
        <v>2</v>
      </c>
      <c r="G1439" s="211" t="s">
        <v>2</v>
      </c>
      <c r="K1439" s="211" t="s">
        <v>2</v>
      </c>
      <c r="O1439" s="212" t="s">
        <v>1561</v>
      </c>
      <c r="P1439" s="212"/>
      <c r="Q1439" s="212"/>
      <c r="R1439" s="212"/>
      <c r="S1439" s="212"/>
      <c r="T1439" s="212"/>
      <c r="U1439" s="212"/>
      <c r="V1439" s="212"/>
      <c r="W1439" s="212"/>
      <c r="X1439" s="212"/>
      <c r="Y1439" s="212"/>
      <c r="Z1439" s="212"/>
      <c r="AA1439" s="212"/>
      <c r="AB1439" s="212"/>
      <c r="AC1439" s="213">
        <v>25.09</v>
      </c>
      <c r="AD1439" s="213"/>
    </row>
    <row r="1440" spans="2:30">
      <c r="B1440" s="209" t="s">
        <v>1441</v>
      </c>
      <c r="C1440" s="209"/>
      <c r="D1440" s="209"/>
      <c r="F1440" s="209" t="s">
        <v>451</v>
      </c>
      <c r="G1440" s="209"/>
      <c r="H1440" s="209"/>
      <c r="I1440" s="209"/>
      <c r="J1440" s="209" t="s">
        <v>1421</v>
      </c>
      <c r="K1440" s="209"/>
      <c r="L1440" s="209"/>
      <c r="N1440" s="209" t="s">
        <v>1422</v>
      </c>
      <c r="O1440" s="209"/>
      <c r="P1440" s="209"/>
      <c r="Q1440" s="209"/>
      <c r="R1440" s="209"/>
      <c r="S1440" s="209"/>
      <c r="T1440" s="209"/>
      <c r="U1440" s="209"/>
      <c r="V1440" s="209"/>
      <c r="W1440" s="209"/>
      <c r="X1440" s="209"/>
      <c r="Y1440" s="209"/>
      <c r="Z1440" s="209"/>
      <c r="AA1440" s="209"/>
      <c r="AC1440" s="210">
        <v>201.14</v>
      </c>
      <c r="AD1440" s="210"/>
    </row>
    <row r="1441" spans="2:30">
      <c r="C1441" s="211" t="s">
        <v>2</v>
      </c>
      <c r="G1441" s="211" t="s">
        <v>2</v>
      </c>
      <c r="K1441" s="211" t="s">
        <v>2</v>
      </c>
      <c r="O1441" s="212" t="s">
        <v>1573</v>
      </c>
      <c r="P1441" s="212"/>
      <c r="Q1441" s="212"/>
      <c r="R1441" s="212"/>
      <c r="S1441" s="212"/>
      <c r="T1441" s="212"/>
      <c r="U1441" s="212"/>
      <c r="V1441" s="212"/>
      <c r="W1441" s="212"/>
      <c r="X1441" s="212"/>
      <c r="Y1441" s="212"/>
      <c r="Z1441" s="212"/>
      <c r="AA1441" s="212"/>
      <c r="AB1441" s="212"/>
      <c r="AC1441" s="213">
        <v>92.52</v>
      </c>
      <c r="AD1441" s="213"/>
    </row>
    <row r="1442" spans="2:30">
      <c r="C1442" s="211" t="s">
        <v>2</v>
      </c>
      <c r="G1442" s="211" t="s">
        <v>2</v>
      </c>
      <c r="K1442" s="211" t="s">
        <v>2</v>
      </c>
      <c r="O1442" s="212" t="s">
        <v>1573</v>
      </c>
      <c r="P1442" s="212"/>
      <c r="Q1442" s="212"/>
      <c r="R1442" s="212"/>
      <c r="S1442" s="212"/>
      <c r="T1442" s="212"/>
      <c r="U1442" s="212"/>
      <c r="V1442" s="212"/>
      <c r="W1442" s="212"/>
      <c r="X1442" s="212"/>
      <c r="Y1442" s="212"/>
      <c r="Z1442" s="212"/>
      <c r="AA1442" s="212"/>
      <c r="AB1442" s="212"/>
      <c r="AC1442" s="213">
        <v>108.62</v>
      </c>
      <c r="AD1442" s="213"/>
    </row>
    <row r="1443" spans="2:30">
      <c r="B1443" s="209" t="s">
        <v>1447</v>
      </c>
      <c r="C1443" s="209"/>
      <c r="D1443" s="209"/>
      <c r="F1443" s="209" t="s">
        <v>451</v>
      </c>
      <c r="G1443" s="209"/>
      <c r="H1443" s="209"/>
      <c r="I1443" s="209"/>
      <c r="J1443" s="209" t="s">
        <v>1448</v>
      </c>
      <c r="K1443" s="209"/>
      <c r="L1443" s="209"/>
      <c r="N1443" s="209" t="s">
        <v>1449</v>
      </c>
      <c r="O1443" s="209"/>
      <c r="P1443" s="209"/>
      <c r="Q1443" s="209"/>
      <c r="R1443" s="209"/>
      <c r="S1443" s="209"/>
      <c r="T1443" s="209"/>
      <c r="U1443" s="209"/>
      <c r="V1443" s="209"/>
      <c r="W1443" s="209"/>
      <c r="X1443" s="209"/>
      <c r="Y1443" s="209"/>
      <c r="Z1443" s="209"/>
      <c r="AA1443" s="209"/>
      <c r="AC1443" s="210">
        <v>11.1</v>
      </c>
      <c r="AD1443" s="210"/>
    </row>
    <row r="1444" spans="2:30">
      <c r="C1444" s="211" t="s">
        <v>2</v>
      </c>
      <c r="G1444" s="211" t="s">
        <v>2</v>
      </c>
      <c r="K1444" s="211" t="s">
        <v>2</v>
      </c>
      <c r="O1444" s="212" t="s">
        <v>1450</v>
      </c>
      <c r="P1444" s="212"/>
      <c r="Q1444" s="212"/>
      <c r="R1444" s="212"/>
      <c r="S1444" s="212"/>
      <c r="T1444" s="212"/>
      <c r="U1444" s="212"/>
      <c r="V1444" s="212"/>
      <c r="W1444" s="212"/>
      <c r="X1444" s="212"/>
      <c r="Y1444" s="212"/>
      <c r="Z1444" s="212"/>
      <c r="AA1444" s="212"/>
      <c r="AB1444" s="212"/>
    </row>
    <row r="1445" spans="2:30">
      <c r="B1445" s="209" t="s">
        <v>1453</v>
      </c>
      <c r="C1445" s="209"/>
      <c r="D1445" s="209"/>
      <c r="F1445" s="209" t="s">
        <v>107</v>
      </c>
      <c r="G1445" s="209"/>
      <c r="H1445" s="209"/>
      <c r="I1445" s="209"/>
      <c r="J1445" s="209" t="s">
        <v>1398</v>
      </c>
      <c r="K1445" s="209"/>
      <c r="L1445" s="209"/>
      <c r="N1445" s="209" t="s">
        <v>108</v>
      </c>
      <c r="O1445" s="209"/>
      <c r="P1445" s="209"/>
      <c r="Q1445" s="209"/>
      <c r="R1445" s="209"/>
      <c r="S1445" s="209"/>
      <c r="T1445" s="209"/>
      <c r="U1445" s="209"/>
      <c r="V1445" s="209"/>
      <c r="W1445" s="209"/>
      <c r="X1445" s="209"/>
      <c r="Y1445" s="209"/>
      <c r="Z1445" s="209"/>
      <c r="AA1445" s="209"/>
      <c r="AC1445" s="210">
        <v>9.33</v>
      </c>
      <c r="AD1445" s="210"/>
    </row>
    <row r="1446" spans="2:30">
      <c r="C1446" s="211" t="s">
        <v>2</v>
      </c>
      <c r="G1446" s="211" t="s">
        <v>2</v>
      </c>
      <c r="K1446" s="211" t="s">
        <v>2</v>
      </c>
      <c r="O1446" s="212" t="s">
        <v>1561</v>
      </c>
      <c r="P1446" s="212"/>
      <c r="Q1446" s="212"/>
      <c r="R1446" s="212"/>
      <c r="S1446" s="212"/>
      <c r="T1446" s="212"/>
      <c r="U1446" s="212"/>
      <c r="V1446" s="212"/>
      <c r="W1446" s="212"/>
      <c r="X1446" s="212"/>
      <c r="Y1446" s="212"/>
      <c r="Z1446" s="212"/>
      <c r="AA1446" s="212"/>
      <c r="AB1446" s="212"/>
    </row>
    <row r="1447" spans="2:30">
      <c r="B1447" s="209" t="s">
        <v>1459</v>
      </c>
      <c r="C1447" s="209"/>
      <c r="D1447" s="209"/>
      <c r="F1447" s="209" t="s">
        <v>107</v>
      </c>
      <c r="G1447" s="209"/>
      <c r="H1447" s="209"/>
      <c r="I1447" s="209"/>
      <c r="J1447" s="209" t="s">
        <v>1409</v>
      </c>
      <c r="K1447" s="209"/>
      <c r="L1447" s="209"/>
      <c r="N1447" s="209" t="s">
        <v>1410</v>
      </c>
      <c r="O1447" s="209"/>
      <c r="P1447" s="209"/>
      <c r="Q1447" s="209"/>
      <c r="R1447" s="209"/>
      <c r="S1447" s="209"/>
      <c r="T1447" s="209"/>
      <c r="U1447" s="209"/>
      <c r="V1447" s="209"/>
      <c r="W1447" s="209"/>
      <c r="X1447" s="209"/>
      <c r="Y1447" s="209"/>
      <c r="Z1447" s="209"/>
      <c r="AA1447" s="209"/>
      <c r="AC1447" s="210">
        <v>36.42</v>
      </c>
      <c r="AD1447" s="210"/>
    </row>
    <row r="1448" spans="2:30">
      <c r="C1448" s="211" t="s">
        <v>2</v>
      </c>
      <c r="G1448" s="211" t="s">
        <v>2</v>
      </c>
      <c r="K1448" s="211" t="s">
        <v>2</v>
      </c>
      <c r="O1448" s="212" t="s">
        <v>1568</v>
      </c>
      <c r="P1448" s="212"/>
      <c r="Q1448" s="212"/>
      <c r="R1448" s="212"/>
      <c r="S1448" s="212"/>
      <c r="T1448" s="212"/>
      <c r="U1448" s="212"/>
      <c r="V1448" s="212"/>
      <c r="W1448" s="212"/>
      <c r="X1448" s="212"/>
      <c r="Y1448" s="212"/>
      <c r="Z1448" s="212"/>
      <c r="AA1448" s="212"/>
      <c r="AB1448" s="212"/>
      <c r="AC1448" s="213">
        <v>10.32</v>
      </c>
      <c r="AD1448" s="213"/>
    </row>
    <row r="1449" spans="2:30">
      <c r="C1449" s="211" t="s">
        <v>2</v>
      </c>
      <c r="G1449" s="211" t="s">
        <v>2</v>
      </c>
      <c r="K1449" s="211" t="s">
        <v>2</v>
      </c>
      <c r="O1449" s="212" t="s">
        <v>1568</v>
      </c>
      <c r="P1449" s="212"/>
      <c r="Q1449" s="212"/>
      <c r="R1449" s="212"/>
      <c r="S1449" s="212"/>
      <c r="T1449" s="212"/>
      <c r="U1449" s="212"/>
      <c r="V1449" s="212"/>
      <c r="W1449" s="212"/>
      <c r="X1449" s="212"/>
      <c r="Y1449" s="212"/>
      <c r="Z1449" s="212"/>
      <c r="AA1449" s="212"/>
      <c r="AB1449" s="212"/>
      <c r="AC1449" s="213">
        <v>26.1</v>
      </c>
      <c r="AD1449" s="213"/>
    </row>
    <row r="1450" spans="2:30">
      <c r="B1450" s="209" t="s">
        <v>1577</v>
      </c>
      <c r="C1450" s="209"/>
      <c r="D1450" s="209"/>
      <c r="F1450" s="209" t="s">
        <v>690</v>
      </c>
      <c r="G1450" s="209"/>
      <c r="H1450" s="209"/>
      <c r="I1450" s="209"/>
      <c r="J1450" s="209" t="s">
        <v>1565</v>
      </c>
      <c r="K1450" s="209"/>
      <c r="L1450" s="209"/>
      <c r="N1450" s="209" t="s">
        <v>1566</v>
      </c>
      <c r="O1450" s="209"/>
      <c r="P1450" s="209"/>
      <c r="Q1450" s="209"/>
      <c r="R1450" s="209"/>
      <c r="S1450" s="209"/>
      <c r="T1450" s="209"/>
      <c r="U1450" s="209"/>
      <c r="V1450" s="209"/>
      <c r="W1450" s="209"/>
      <c r="X1450" s="209"/>
      <c r="Y1450" s="209"/>
      <c r="Z1450" s="209"/>
      <c r="AA1450" s="209"/>
      <c r="AC1450" s="210">
        <v>4214</v>
      </c>
      <c r="AD1450" s="210"/>
    </row>
    <row r="1451" spans="2:30">
      <c r="C1451" s="211" t="s">
        <v>2</v>
      </c>
      <c r="G1451" s="211" t="s">
        <v>2</v>
      </c>
      <c r="K1451" s="211" t="s">
        <v>2</v>
      </c>
      <c r="O1451" s="212" t="s">
        <v>1567</v>
      </c>
      <c r="P1451" s="212"/>
      <c r="Q1451" s="212"/>
      <c r="R1451" s="212"/>
      <c r="S1451" s="212"/>
      <c r="T1451" s="212"/>
      <c r="U1451" s="212"/>
      <c r="V1451" s="212"/>
      <c r="W1451" s="212"/>
      <c r="X1451" s="212"/>
      <c r="Y1451" s="212"/>
      <c r="Z1451" s="212"/>
      <c r="AA1451" s="212"/>
      <c r="AB1451" s="212"/>
      <c r="AC1451" s="213">
        <v>2170</v>
      </c>
      <c r="AD1451" s="213"/>
    </row>
    <row r="1452" spans="2:30">
      <c r="C1452" s="211" t="s">
        <v>2</v>
      </c>
      <c r="G1452" s="211" t="s">
        <v>2</v>
      </c>
      <c r="K1452" s="211" t="s">
        <v>2</v>
      </c>
      <c r="O1452" s="212" t="s">
        <v>1567</v>
      </c>
      <c r="P1452" s="212"/>
      <c r="Q1452" s="212"/>
      <c r="R1452" s="212"/>
      <c r="S1452" s="212"/>
      <c r="T1452" s="212"/>
      <c r="U1452" s="212"/>
      <c r="V1452" s="212"/>
      <c r="W1452" s="212"/>
      <c r="X1452" s="212"/>
      <c r="Y1452" s="212"/>
      <c r="Z1452" s="212"/>
      <c r="AA1452" s="212"/>
      <c r="AB1452" s="212"/>
      <c r="AC1452" s="213">
        <v>2044</v>
      </c>
      <c r="AD1452" s="213"/>
    </row>
    <row r="1453" spans="2:30">
      <c r="B1453" s="209" t="s">
        <v>1477</v>
      </c>
      <c r="C1453" s="209"/>
      <c r="D1453" s="209"/>
      <c r="F1453" s="209" t="s">
        <v>690</v>
      </c>
      <c r="G1453" s="209"/>
      <c r="H1453" s="209"/>
      <c r="I1453" s="209"/>
      <c r="J1453" s="209" t="s">
        <v>1409</v>
      </c>
      <c r="K1453" s="209"/>
      <c r="L1453" s="209"/>
      <c r="N1453" s="209" t="s">
        <v>1410</v>
      </c>
      <c r="O1453" s="209"/>
      <c r="P1453" s="209"/>
      <c r="Q1453" s="209"/>
      <c r="R1453" s="209"/>
      <c r="S1453" s="209"/>
      <c r="T1453" s="209"/>
      <c r="U1453" s="209"/>
      <c r="V1453" s="209"/>
      <c r="W1453" s="209"/>
      <c r="X1453" s="209"/>
      <c r="Y1453" s="209"/>
      <c r="Z1453" s="209"/>
      <c r="AA1453" s="209"/>
      <c r="AC1453" s="210">
        <v>39.380000000000003</v>
      </c>
      <c r="AD1453" s="210"/>
    </row>
    <row r="1454" spans="2:30">
      <c r="C1454" s="211" t="s">
        <v>2</v>
      </c>
      <c r="G1454" s="211" t="s">
        <v>2</v>
      </c>
      <c r="K1454" s="211" t="s">
        <v>2</v>
      </c>
      <c r="O1454" s="212" t="s">
        <v>1568</v>
      </c>
      <c r="P1454" s="212"/>
      <c r="Q1454" s="212"/>
      <c r="R1454" s="212"/>
      <c r="S1454" s="212"/>
      <c r="T1454" s="212"/>
      <c r="U1454" s="212"/>
      <c r="V1454" s="212"/>
      <c r="W1454" s="212"/>
      <c r="X1454" s="212"/>
      <c r="Y1454" s="212"/>
      <c r="Z1454" s="212"/>
      <c r="AA1454" s="212"/>
      <c r="AB1454" s="212"/>
    </row>
    <row r="1455" spans="2:30">
      <c r="B1455" s="209" t="s">
        <v>1578</v>
      </c>
      <c r="C1455" s="209"/>
      <c r="D1455" s="209"/>
      <c r="F1455" s="209" t="s">
        <v>690</v>
      </c>
      <c r="G1455" s="209"/>
      <c r="H1455" s="209"/>
      <c r="I1455" s="209"/>
      <c r="J1455" s="209" t="s">
        <v>1554</v>
      </c>
      <c r="K1455" s="209"/>
      <c r="L1455" s="209"/>
      <c r="N1455" s="209" t="s">
        <v>1555</v>
      </c>
      <c r="O1455" s="209"/>
      <c r="P1455" s="209"/>
      <c r="Q1455" s="209"/>
      <c r="R1455" s="209"/>
      <c r="S1455" s="209"/>
      <c r="T1455" s="209"/>
      <c r="U1455" s="209"/>
      <c r="V1455" s="209"/>
      <c r="W1455" s="209"/>
      <c r="X1455" s="209"/>
      <c r="Y1455" s="209"/>
      <c r="Z1455" s="209"/>
      <c r="AA1455" s="209"/>
      <c r="AC1455" s="210">
        <v>92.96</v>
      </c>
      <c r="AD1455" s="210"/>
    </row>
    <row r="1456" spans="2:30">
      <c r="C1456" s="211" t="s">
        <v>2</v>
      </c>
      <c r="G1456" s="211" t="s">
        <v>2</v>
      </c>
      <c r="K1456" s="211" t="s">
        <v>2</v>
      </c>
      <c r="O1456" s="212" t="s">
        <v>366</v>
      </c>
      <c r="P1456" s="212"/>
      <c r="Q1456" s="212"/>
      <c r="R1456" s="212"/>
      <c r="S1456" s="212"/>
      <c r="T1456" s="212"/>
      <c r="U1456" s="212"/>
      <c r="V1456" s="212"/>
      <c r="W1456" s="212"/>
      <c r="X1456" s="212"/>
      <c r="Y1456" s="212"/>
      <c r="Z1456" s="212"/>
      <c r="AA1456" s="212"/>
      <c r="AB1456" s="212"/>
    </row>
    <row r="1457" spans="1:30" ht="44.25" customHeight="1"/>
    <row r="1458" spans="1:30" ht="12" customHeight="1"/>
    <row r="1459" spans="1:30" ht="13.5" customHeight="1">
      <c r="A1459" s="214" t="s">
        <v>412</v>
      </c>
      <c r="B1459" s="214"/>
      <c r="C1459" s="214"/>
      <c r="D1459" s="214"/>
      <c r="E1459" s="214"/>
      <c r="F1459" s="214"/>
      <c r="G1459" s="214"/>
      <c r="H1459" s="214"/>
      <c r="I1459" s="214"/>
      <c r="J1459" s="214"/>
      <c r="K1459" s="214"/>
      <c r="L1459" s="214"/>
      <c r="M1459" s="214"/>
      <c r="R1459" s="215" t="s">
        <v>1579</v>
      </c>
      <c r="S1459" s="215"/>
      <c r="T1459" s="215"/>
      <c r="U1459" s="215"/>
      <c r="V1459" s="215"/>
      <c r="W1459" s="215"/>
      <c r="X1459" s="215"/>
      <c r="Y1459" s="215"/>
      <c r="Z1459" s="215"/>
      <c r="AA1459" s="215"/>
      <c r="AB1459" s="215"/>
      <c r="AC1459" s="215"/>
      <c r="AD1459" s="215"/>
    </row>
    <row r="1460" spans="1:30" ht="25.5" customHeight="1">
      <c r="C1460" s="203" t="s">
        <v>310</v>
      </c>
      <c r="D1460" s="203"/>
      <c r="E1460" s="203"/>
      <c r="F1460" s="203"/>
      <c r="G1460" s="203"/>
      <c r="H1460" s="203"/>
      <c r="I1460" s="203"/>
      <c r="J1460" s="203"/>
      <c r="K1460" s="203"/>
      <c r="L1460" s="203"/>
      <c r="M1460" s="203"/>
      <c r="N1460" s="203"/>
      <c r="O1460" s="203"/>
      <c r="P1460" s="203"/>
      <c r="Q1460" s="203"/>
      <c r="R1460" s="203"/>
      <c r="S1460" s="203"/>
      <c r="T1460" s="203"/>
      <c r="U1460" s="203"/>
      <c r="V1460" s="203"/>
      <c r="W1460" s="203"/>
      <c r="X1460" s="203"/>
      <c r="Y1460" s="203"/>
      <c r="Z1460" s="203"/>
      <c r="AA1460" s="203"/>
      <c r="AB1460" s="203"/>
      <c r="AC1460" s="203"/>
    </row>
    <row r="1461" spans="1:30" ht="7.5" customHeight="1"/>
    <row r="1462" spans="1:30" ht="18.75" customHeight="1">
      <c r="I1462" s="204" t="s">
        <v>311</v>
      </c>
      <c r="J1462" s="204"/>
      <c r="K1462" s="204"/>
      <c r="L1462" s="204"/>
      <c r="M1462" s="204"/>
      <c r="N1462" s="204"/>
      <c r="O1462" s="204"/>
      <c r="P1462" s="204"/>
      <c r="S1462" s="205" t="s">
        <v>312</v>
      </c>
      <c r="T1462" s="205"/>
      <c r="U1462" s="205"/>
      <c r="V1462" s="205"/>
      <c r="W1462" s="205"/>
      <c r="X1462" s="205"/>
      <c r="Y1462" s="205"/>
    </row>
    <row r="1463" spans="1:30" ht="6.75" customHeight="1"/>
    <row r="1464" spans="1:30" ht="14.25" customHeight="1">
      <c r="A1464" s="206" t="s">
        <v>1549</v>
      </c>
      <c r="B1464" s="206"/>
      <c r="C1464" s="206"/>
      <c r="D1464" s="206"/>
      <c r="E1464" s="206"/>
      <c r="F1464" s="206"/>
      <c r="G1464" s="206"/>
      <c r="H1464" s="206"/>
      <c r="I1464" s="206"/>
      <c r="J1464" s="206"/>
      <c r="K1464" s="206"/>
      <c r="L1464" s="206"/>
      <c r="M1464" s="206"/>
      <c r="N1464" s="206"/>
      <c r="O1464" s="206"/>
    </row>
    <row r="1465" spans="1:30">
      <c r="B1465" s="207" t="s">
        <v>314</v>
      </c>
      <c r="C1465" s="207"/>
      <c r="D1465" s="207"/>
      <c r="F1465" s="207" t="s">
        <v>315</v>
      </c>
      <c r="G1465" s="207"/>
      <c r="H1465" s="207"/>
      <c r="I1465" s="207"/>
      <c r="J1465" s="207" t="s">
        <v>316</v>
      </c>
      <c r="K1465" s="207"/>
      <c r="L1465" s="207"/>
      <c r="N1465" s="207" t="s">
        <v>317</v>
      </c>
      <c r="O1465" s="207"/>
      <c r="P1465" s="207"/>
      <c r="Q1465" s="207"/>
      <c r="R1465" s="207"/>
      <c r="S1465" s="207"/>
      <c r="T1465" s="207"/>
      <c r="U1465" s="207"/>
      <c r="V1465" s="207"/>
      <c r="W1465" s="207"/>
      <c r="X1465" s="207"/>
      <c r="Y1465" s="207"/>
      <c r="Z1465" s="207"/>
      <c r="AA1465" s="207"/>
      <c r="AC1465" s="208" t="s">
        <v>318</v>
      </c>
      <c r="AD1465" s="208"/>
    </row>
    <row r="1466" spans="1:30">
      <c r="B1466" s="209" t="s">
        <v>1580</v>
      </c>
      <c r="C1466" s="209"/>
      <c r="D1466" s="209"/>
      <c r="F1466" s="209" t="s">
        <v>690</v>
      </c>
      <c r="G1466" s="209"/>
      <c r="H1466" s="209"/>
      <c r="I1466" s="209"/>
      <c r="J1466" s="209" t="s">
        <v>1570</v>
      </c>
      <c r="K1466" s="209"/>
      <c r="L1466" s="209"/>
      <c r="N1466" s="209" t="s">
        <v>1571</v>
      </c>
      <c r="O1466" s="209"/>
      <c r="P1466" s="209"/>
      <c r="Q1466" s="209"/>
      <c r="R1466" s="209"/>
      <c r="S1466" s="209"/>
      <c r="T1466" s="209"/>
      <c r="U1466" s="209"/>
      <c r="V1466" s="209"/>
      <c r="W1466" s="209"/>
      <c r="X1466" s="209"/>
      <c r="Y1466" s="209"/>
      <c r="Z1466" s="209"/>
      <c r="AA1466" s="209"/>
      <c r="AC1466" s="210">
        <v>5236</v>
      </c>
      <c r="AD1466" s="210"/>
    </row>
    <row r="1467" spans="1:30">
      <c r="C1467" s="211" t="s">
        <v>2</v>
      </c>
      <c r="G1467" s="211" t="s">
        <v>2</v>
      </c>
      <c r="K1467" s="211" t="s">
        <v>2</v>
      </c>
      <c r="O1467" s="212" t="s">
        <v>1572</v>
      </c>
      <c r="P1467" s="212"/>
      <c r="Q1467" s="212"/>
      <c r="R1467" s="212"/>
      <c r="S1467" s="212"/>
      <c r="T1467" s="212"/>
      <c r="U1467" s="212"/>
      <c r="V1467" s="212"/>
      <c r="W1467" s="212"/>
      <c r="X1467" s="212"/>
      <c r="Y1467" s="212"/>
      <c r="Z1467" s="212"/>
      <c r="AA1467" s="212"/>
      <c r="AB1467" s="212"/>
      <c r="AC1467" s="213">
        <v>1190</v>
      </c>
      <c r="AD1467" s="213"/>
    </row>
    <row r="1468" spans="1:30">
      <c r="C1468" s="211" t="s">
        <v>2</v>
      </c>
      <c r="G1468" s="211" t="s">
        <v>2</v>
      </c>
      <c r="K1468" s="211" t="s">
        <v>2</v>
      </c>
      <c r="O1468" s="212" t="s">
        <v>1572</v>
      </c>
      <c r="P1468" s="212"/>
      <c r="Q1468" s="212"/>
      <c r="R1468" s="212"/>
      <c r="S1468" s="212"/>
      <c r="T1468" s="212"/>
      <c r="U1468" s="212"/>
      <c r="V1468" s="212"/>
      <c r="W1468" s="212"/>
      <c r="X1468" s="212"/>
      <c r="Y1468" s="212"/>
      <c r="Z1468" s="212"/>
      <c r="AA1468" s="212"/>
      <c r="AB1468" s="212"/>
      <c r="AC1468" s="213">
        <v>1351</v>
      </c>
      <c r="AD1468" s="213"/>
    </row>
    <row r="1469" spans="1:30">
      <c r="C1469" s="211" t="s">
        <v>2</v>
      </c>
      <c r="G1469" s="211" t="s">
        <v>2</v>
      </c>
      <c r="K1469" s="211" t="s">
        <v>2</v>
      </c>
      <c r="O1469" s="212" t="s">
        <v>1572</v>
      </c>
      <c r="P1469" s="212"/>
      <c r="Q1469" s="212"/>
      <c r="R1469" s="212"/>
      <c r="S1469" s="212"/>
      <c r="T1469" s="212"/>
      <c r="U1469" s="212"/>
      <c r="V1469" s="212"/>
      <c r="W1469" s="212"/>
      <c r="X1469" s="212"/>
      <c r="Y1469" s="212"/>
      <c r="Z1469" s="212"/>
      <c r="AA1469" s="212"/>
      <c r="AB1469" s="212"/>
      <c r="AC1469" s="213">
        <v>1365</v>
      </c>
      <c r="AD1469" s="213"/>
    </row>
    <row r="1470" spans="1:30">
      <c r="C1470" s="211" t="s">
        <v>2</v>
      </c>
      <c r="G1470" s="211" t="s">
        <v>2</v>
      </c>
      <c r="K1470" s="211" t="s">
        <v>2</v>
      </c>
      <c r="O1470" s="212" t="s">
        <v>1572</v>
      </c>
      <c r="P1470" s="212"/>
      <c r="Q1470" s="212"/>
      <c r="R1470" s="212"/>
      <c r="S1470" s="212"/>
      <c r="T1470" s="212"/>
      <c r="U1470" s="212"/>
      <c r="V1470" s="212"/>
      <c r="W1470" s="212"/>
      <c r="X1470" s="212"/>
      <c r="Y1470" s="212"/>
      <c r="Z1470" s="212"/>
      <c r="AA1470" s="212"/>
      <c r="AB1470" s="212"/>
      <c r="AC1470" s="213">
        <v>1330</v>
      </c>
      <c r="AD1470" s="213"/>
    </row>
    <row r="1471" spans="1:30">
      <c r="B1471" s="209" t="s">
        <v>1581</v>
      </c>
      <c r="C1471" s="209"/>
      <c r="D1471" s="209"/>
      <c r="F1471" s="209" t="s">
        <v>690</v>
      </c>
      <c r="G1471" s="209"/>
      <c r="H1471" s="209"/>
      <c r="I1471" s="209"/>
      <c r="J1471" s="209" t="s">
        <v>1582</v>
      </c>
      <c r="K1471" s="209"/>
      <c r="L1471" s="209"/>
      <c r="N1471" s="209" t="s">
        <v>1583</v>
      </c>
      <c r="O1471" s="209"/>
      <c r="P1471" s="209"/>
      <c r="Q1471" s="209"/>
      <c r="R1471" s="209"/>
      <c r="S1471" s="209"/>
      <c r="T1471" s="209"/>
      <c r="U1471" s="209"/>
      <c r="V1471" s="209"/>
      <c r="W1471" s="209"/>
      <c r="X1471" s="209"/>
      <c r="Y1471" s="209"/>
      <c r="Z1471" s="209"/>
      <c r="AA1471" s="209"/>
      <c r="AC1471" s="210">
        <v>36483</v>
      </c>
      <c r="AD1471" s="210"/>
    </row>
    <row r="1472" spans="1:30">
      <c r="C1472" s="211" t="s">
        <v>2</v>
      </c>
      <c r="G1472" s="211" t="s">
        <v>2</v>
      </c>
      <c r="K1472" s="211" t="s">
        <v>2</v>
      </c>
      <c r="O1472" s="212" t="s">
        <v>1584</v>
      </c>
      <c r="P1472" s="212"/>
      <c r="Q1472" s="212"/>
      <c r="R1472" s="212"/>
      <c r="S1472" s="212"/>
      <c r="T1472" s="212"/>
      <c r="U1472" s="212"/>
      <c r="V1472" s="212"/>
      <c r="W1472" s="212"/>
      <c r="X1472" s="212"/>
      <c r="Y1472" s="212"/>
      <c r="Z1472" s="212"/>
      <c r="AA1472" s="212"/>
      <c r="AB1472" s="212"/>
      <c r="AC1472" s="213">
        <v>3555</v>
      </c>
      <c r="AD1472" s="213"/>
    </row>
    <row r="1473" spans="2:30">
      <c r="C1473" s="211" t="s">
        <v>2</v>
      </c>
      <c r="G1473" s="211" t="s">
        <v>2</v>
      </c>
      <c r="K1473" s="211" t="s">
        <v>2</v>
      </c>
      <c r="O1473" s="212" t="s">
        <v>1584</v>
      </c>
      <c r="P1473" s="212"/>
      <c r="Q1473" s="212"/>
      <c r="R1473" s="212"/>
      <c r="S1473" s="212"/>
      <c r="T1473" s="212"/>
      <c r="U1473" s="212"/>
      <c r="V1473" s="212"/>
      <c r="W1473" s="212"/>
      <c r="X1473" s="212"/>
      <c r="Y1473" s="212"/>
      <c r="Z1473" s="212"/>
      <c r="AA1473" s="212"/>
      <c r="AB1473" s="212"/>
      <c r="AC1473" s="213">
        <v>3818</v>
      </c>
      <c r="AD1473" s="213"/>
    </row>
    <row r="1474" spans="2:30">
      <c r="C1474" s="211" t="s">
        <v>2</v>
      </c>
      <c r="G1474" s="211" t="s">
        <v>2</v>
      </c>
      <c r="K1474" s="211" t="s">
        <v>2</v>
      </c>
      <c r="O1474" s="212" t="s">
        <v>1584</v>
      </c>
      <c r="P1474" s="212"/>
      <c r="Q1474" s="212"/>
      <c r="R1474" s="212"/>
      <c r="S1474" s="212"/>
      <c r="T1474" s="212"/>
      <c r="U1474" s="212"/>
      <c r="V1474" s="212"/>
      <c r="W1474" s="212"/>
      <c r="X1474" s="212"/>
      <c r="Y1474" s="212"/>
      <c r="Z1474" s="212"/>
      <c r="AA1474" s="212"/>
      <c r="AB1474" s="212"/>
      <c r="AC1474" s="213">
        <v>3840</v>
      </c>
      <c r="AD1474" s="213"/>
    </row>
    <row r="1475" spans="2:30">
      <c r="C1475" s="211" t="s">
        <v>2</v>
      </c>
      <c r="G1475" s="211" t="s">
        <v>2</v>
      </c>
      <c r="K1475" s="211" t="s">
        <v>2</v>
      </c>
      <c r="O1475" s="212" t="s">
        <v>1584</v>
      </c>
      <c r="P1475" s="212"/>
      <c r="Q1475" s="212"/>
      <c r="R1475" s="212"/>
      <c r="S1475" s="212"/>
      <c r="T1475" s="212"/>
      <c r="U1475" s="212"/>
      <c r="V1475" s="212"/>
      <c r="W1475" s="212"/>
      <c r="X1475" s="212"/>
      <c r="Y1475" s="212"/>
      <c r="Z1475" s="212"/>
      <c r="AA1475" s="212"/>
      <c r="AB1475" s="212"/>
      <c r="AC1475" s="213">
        <v>3590</v>
      </c>
      <c r="AD1475" s="213"/>
    </row>
    <row r="1476" spans="2:30">
      <c r="C1476" s="211" t="s">
        <v>2</v>
      </c>
      <c r="G1476" s="211" t="s">
        <v>2</v>
      </c>
      <c r="K1476" s="211" t="s">
        <v>2</v>
      </c>
      <c r="O1476" s="212" t="s">
        <v>1584</v>
      </c>
      <c r="P1476" s="212"/>
      <c r="Q1476" s="212"/>
      <c r="R1476" s="212"/>
      <c r="S1476" s="212"/>
      <c r="T1476" s="212"/>
      <c r="U1476" s="212"/>
      <c r="V1476" s="212"/>
      <c r="W1476" s="212"/>
      <c r="X1476" s="212"/>
      <c r="Y1476" s="212"/>
      <c r="Z1476" s="212"/>
      <c r="AA1476" s="212"/>
      <c r="AB1476" s="212"/>
      <c r="AC1476" s="213">
        <v>3840</v>
      </c>
      <c r="AD1476" s="213"/>
    </row>
    <row r="1477" spans="2:30">
      <c r="C1477" s="211" t="s">
        <v>2</v>
      </c>
      <c r="G1477" s="211" t="s">
        <v>2</v>
      </c>
      <c r="K1477" s="211" t="s">
        <v>2</v>
      </c>
      <c r="O1477" s="212" t="s">
        <v>1584</v>
      </c>
      <c r="P1477" s="212"/>
      <c r="Q1477" s="212"/>
      <c r="R1477" s="212"/>
      <c r="S1477" s="212"/>
      <c r="T1477" s="212"/>
      <c r="U1477" s="212"/>
      <c r="V1477" s="212"/>
      <c r="W1477" s="212"/>
      <c r="X1477" s="212"/>
      <c r="Y1477" s="212"/>
      <c r="Z1477" s="212"/>
      <c r="AA1477" s="212"/>
      <c r="AB1477" s="212"/>
      <c r="AC1477" s="213">
        <v>3520</v>
      </c>
      <c r="AD1477" s="213"/>
    </row>
    <row r="1478" spans="2:30">
      <c r="C1478" s="211" t="s">
        <v>2</v>
      </c>
      <c r="G1478" s="211" t="s">
        <v>2</v>
      </c>
      <c r="K1478" s="211" t="s">
        <v>2</v>
      </c>
      <c r="O1478" s="212" t="s">
        <v>1584</v>
      </c>
      <c r="P1478" s="212"/>
      <c r="Q1478" s="212"/>
      <c r="R1478" s="212"/>
      <c r="S1478" s="212"/>
      <c r="T1478" s="212"/>
      <c r="U1478" s="212"/>
      <c r="V1478" s="212"/>
      <c r="W1478" s="212"/>
      <c r="X1478" s="212"/>
      <c r="Y1478" s="212"/>
      <c r="Z1478" s="212"/>
      <c r="AA1478" s="212"/>
      <c r="AB1478" s="212"/>
      <c r="AC1478" s="213">
        <v>3618</v>
      </c>
      <c r="AD1478" s="213"/>
    </row>
    <row r="1479" spans="2:30">
      <c r="C1479" s="211" t="s">
        <v>2</v>
      </c>
      <c r="G1479" s="211" t="s">
        <v>2</v>
      </c>
      <c r="K1479" s="211" t="s">
        <v>2</v>
      </c>
      <c r="O1479" s="212" t="s">
        <v>1584</v>
      </c>
      <c r="P1479" s="212"/>
      <c r="Q1479" s="212"/>
      <c r="R1479" s="212"/>
      <c r="S1479" s="212"/>
      <c r="T1479" s="212"/>
      <c r="U1479" s="212"/>
      <c r="V1479" s="212"/>
      <c r="W1479" s="212"/>
      <c r="X1479" s="212"/>
      <c r="Y1479" s="212"/>
      <c r="Z1479" s="212"/>
      <c r="AA1479" s="212"/>
      <c r="AB1479" s="212"/>
      <c r="AC1479" s="213">
        <v>3562</v>
      </c>
      <c r="AD1479" s="213"/>
    </row>
    <row r="1480" spans="2:30">
      <c r="C1480" s="211" t="s">
        <v>2</v>
      </c>
      <c r="G1480" s="211" t="s">
        <v>2</v>
      </c>
      <c r="K1480" s="211" t="s">
        <v>2</v>
      </c>
      <c r="O1480" s="212" t="s">
        <v>1584</v>
      </c>
      <c r="P1480" s="212"/>
      <c r="Q1480" s="212"/>
      <c r="R1480" s="212"/>
      <c r="S1480" s="212"/>
      <c r="T1480" s="212"/>
      <c r="U1480" s="212"/>
      <c r="V1480" s="212"/>
      <c r="W1480" s="212"/>
      <c r="X1480" s="212"/>
      <c r="Y1480" s="212"/>
      <c r="Z1480" s="212"/>
      <c r="AA1480" s="212"/>
      <c r="AB1480" s="212"/>
      <c r="AC1480" s="213">
        <v>3735</v>
      </c>
      <c r="AD1480" s="213"/>
    </row>
    <row r="1481" spans="2:30">
      <c r="C1481" s="211" t="s">
        <v>2</v>
      </c>
      <c r="G1481" s="211" t="s">
        <v>2</v>
      </c>
      <c r="K1481" s="211" t="s">
        <v>2</v>
      </c>
      <c r="O1481" s="212" t="s">
        <v>1584</v>
      </c>
      <c r="P1481" s="212"/>
      <c r="Q1481" s="212"/>
      <c r="R1481" s="212"/>
      <c r="S1481" s="212"/>
      <c r="T1481" s="212"/>
      <c r="U1481" s="212"/>
      <c r="V1481" s="212"/>
      <c r="W1481" s="212"/>
      <c r="X1481" s="212"/>
      <c r="Y1481" s="212"/>
      <c r="Z1481" s="212"/>
      <c r="AA1481" s="212"/>
      <c r="AB1481" s="212"/>
      <c r="AC1481" s="213">
        <v>3405</v>
      </c>
      <c r="AD1481" s="213"/>
    </row>
    <row r="1482" spans="2:30">
      <c r="B1482" s="209" t="s">
        <v>1479</v>
      </c>
      <c r="C1482" s="209"/>
      <c r="D1482" s="209"/>
      <c r="F1482" s="209" t="s">
        <v>690</v>
      </c>
      <c r="G1482" s="209"/>
      <c r="H1482" s="209"/>
      <c r="I1482" s="209"/>
      <c r="J1482" s="209" t="s">
        <v>1421</v>
      </c>
      <c r="K1482" s="209"/>
      <c r="L1482" s="209"/>
      <c r="N1482" s="209" t="s">
        <v>1422</v>
      </c>
      <c r="O1482" s="209"/>
      <c r="P1482" s="209"/>
      <c r="Q1482" s="209"/>
      <c r="R1482" s="209"/>
      <c r="S1482" s="209"/>
      <c r="T1482" s="209"/>
      <c r="U1482" s="209"/>
      <c r="V1482" s="209"/>
      <c r="W1482" s="209"/>
      <c r="X1482" s="209"/>
      <c r="Y1482" s="209"/>
      <c r="Z1482" s="209"/>
      <c r="AA1482" s="209"/>
      <c r="AC1482" s="210">
        <v>100.97</v>
      </c>
      <c r="AD1482" s="210"/>
    </row>
    <row r="1483" spans="2:30">
      <c r="C1483" s="211" t="s">
        <v>2</v>
      </c>
      <c r="G1483" s="211" t="s">
        <v>2</v>
      </c>
      <c r="K1483" s="211" t="s">
        <v>2</v>
      </c>
      <c r="O1483" s="212" t="s">
        <v>1573</v>
      </c>
      <c r="P1483" s="212"/>
      <c r="Q1483" s="212"/>
      <c r="R1483" s="212"/>
      <c r="S1483" s="212"/>
      <c r="T1483" s="212"/>
      <c r="U1483" s="212"/>
      <c r="V1483" s="212"/>
      <c r="W1483" s="212"/>
      <c r="X1483" s="212"/>
      <c r="Y1483" s="212"/>
      <c r="Z1483" s="212"/>
      <c r="AA1483" s="212"/>
      <c r="AB1483" s="212"/>
    </row>
    <row r="1484" spans="2:30">
      <c r="B1484" s="209" t="s">
        <v>1585</v>
      </c>
      <c r="C1484" s="209"/>
      <c r="D1484" s="209"/>
      <c r="F1484" s="209" t="s">
        <v>690</v>
      </c>
      <c r="G1484" s="209"/>
      <c r="H1484" s="209"/>
      <c r="I1484" s="209"/>
      <c r="J1484" s="209" t="s">
        <v>1586</v>
      </c>
      <c r="K1484" s="209"/>
      <c r="L1484" s="209"/>
      <c r="N1484" s="209" t="s">
        <v>1587</v>
      </c>
      <c r="O1484" s="209"/>
      <c r="P1484" s="209"/>
      <c r="Q1484" s="209"/>
      <c r="R1484" s="209"/>
      <c r="S1484" s="209"/>
      <c r="T1484" s="209"/>
      <c r="U1484" s="209"/>
      <c r="V1484" s="209"/>
      <c r="W1484" s="209"/>
      <c r="X1484" s="209"/>
      <c r="Y1484" s="209"/>
      <c r="Z1484" s="209"/>
      <c r="AA1484" s="209"/>
      <c r="AC1484" s="210">
        <v>3186</v>
      </c>
      <c r="AD1484" s="210"/>
    </row>
    <row r="1485" spans="2:30">
      <c r="C1485" s="211" t="s">
        <v>2</v>
      </c>
      <c r="G1485" s="211" t="s">
        <v>2</v>
      </c>
      <c r="K1485" s="211" t="s">
        <v>2</v>
      </c>
      <c r="O1485" s="212" t="s">
        <v>1584</v>
      </c>
      <c r="P1485" s="212"/>
      <c r="Q1485" s="212"/>
      <c r="R1485" s="212"/>
      <c r="S1485" s="212"/>
      <c r="T1485" s="212"/>
      <c r="U1485" s="212"/>
      <c r="V1485" s="212"/>
      <c r="W1485" s="212"/>
      <c r="X1485" s="212"/>
      <c r="Y1485" s="212"/>
      <c r="Z1485" s="212"/>
      <c r="AA1485" s="212"/>
      <c r="AB1485" s="212"/>
      <c r="AC1485" s="213">
        <v>1006</v>
      </c>
      <c r="AD1485" s="213"/>
    </row>
    <row r="1486" spans="2:30">
      <c r="C1486" s="211" t="s">
        <v>2</v>
      </c>
      <c r="G1486" s="211" t="s">
        <v>2</v>
      </c>
      <c r="K1486" s="211" t="s">
        <v>2</v>
      </c>
      <c r="O1486" s="212" t="s">
        <v>1584</v>
      </c>
      <c r="P1486" s="212"/>
      <c r="Q1486" s="212"/>
      <c r="R1486" s="212"/>
      <c r="S1486" s="212"/>
      <c r="T1486" s="212"/>
      <c r="U1486" s="212"/>
      <c r="V1486" s="212"/>
      <c r="W1486" s="212"/>
      <c r="X1486" s="212"/>
      <c r="Y1486" s="212"/>
      <c r="Z1486" s="212"/>
      <c r="AA1486" s="212"/>
      <c r="AB1486" s="212"/>
      <c r="AC1486" s="213">
        <v>1090</v>
      </c>
      <c r="AD1486" s="213"/>
    </row>
    <row r="1487" spans="2:30">
      <c r="C1487" s="211" t="s">
        <v>2</v>
      </c>
      <c r="G1487" s="211" t="s">
        <v>2</v>
      </c>
      <c r="K1487" s="211" t="s">
        <v>2</v>
      </c>
      <c r="O1487" s="212" t="s">
        <v>1584</v>
      </c>
      <c r="P1487" s="212"/>
      <c r="Q1487" s="212"/>
      <c r="R1487" s="212"/>
      <c r="S1487" s="212"/>
      <c r="T1487" s="212"/>
      <c r="U1487" s="212"/>
      <c r="V1487" s="212"/>
      <c r="W1487" s="212"/>
      <c r="X1487" s="212"/>
      <c r="Y1487" s="212"/>
      <c r="Z1487" s="212"/>
      <c r="AA1487" s="212"/>
      <c r="AB1487" s="212"/>
      <c r="AC1487" s="213">
        <v>1090</v>
      </c>
      <c r="AD1487" s="213"/>
    </row>
    <row r="1488" spans="2:30">
      <c r="B1488" s="209" t="s">
        <v>1588</v>
      </c>
      <c r="C1488" s="209"/>
      <c r="D1488" s="209"/>
      <c r="F1488" s="209" t="s">
        <v>690</v>
      </c>
      <c r="G1488" s="209"/>
      <c r="H1488" s="209"/>
      <c r="I1488" s="209"/>
      <c r="J1488" s="209" t="s">
        <v>1575</v>
      </c>
      <c r="K1488" s="209"/>
      <c r="L1488" s="209"/>
      <c r="N1488" s="209" t="s">
        <v>1576</v>
      </c>
      <c r="O1488" s="209"/>
      <c r="P1488" s="209"/>
      <c r="Q1488" s="209"/>
      <c r="R1488" s="209"/>
      <c r="S1488" s="209"/>
      <c r="T1488" s="209"/>
      <c r="U1488" s="209"/>
      <c r="V1488" s="209"/>
      <c r="W1488" s="209"/>
      <c r="X1488" s="209"/>
      <c r="Y1488" s="209"/>
      <c r="Z1488" s="209"/>
      <c r="AA1488" s="209"/>
      <c r="AC1488" s="210">
        <v>30.8</v>
      </c>
      <c r="AD1488" s="210"/>
    </row>
    <row r="1489" spans="1:30">
      <c r="C1489" s="211" t="s">
        <v>2</v>
      </c>
      <c r="G1489" s="211" t="s">
        <v>2</v>
      </c>
      <c r="K1489" s="211" t="s">
        <v>2</v>
      </c>
      <c r="O1489" s="212" t="s">
        <v>366</v>
      </c>
      <c r="P1489" s="212"/>
      <c r="Q1489" s="212"/>
      <c r="R1489" s="212"/>
      <c r="S1489" s="212"/>
      <c r="T1489" s="212"/>
      <c r="U1489" s="212"/>
      <c r="V1489" s="212"/>
      <c r="W1489" s="212"/>
      <c r="X1489" s="212"/>
      <c r="Y1489" s="212"/>
      <c r="Z1489" s="212"/>
      <c r="AA1489" s="212"/>
      <c r="AB1489" s="212"/>
    </row>
    <row r="1490" spans="1:30" ht="6" customHeight="1"/>
    <row r="1491" spans="1:30" ht="16.5" customHeight="1">
      <c r="A1491" s="214" t="s">
        <v>1589</v>
      </c>
      <c r="B1491" s="214"/>
      <c r="C1491" s="214"/>
      <c r="D1491" s="214"/>
      <c r="E1491" s="214"/>
      <c r="F1491" s="214"/>
      <c r="G1491" s="214"/>
      <c r="H1491" s="214"/>
      <c r="I1491" s="214"/>
      <c r="J1491" s="214"/>
      <c r="K1491" s="214"/>
      <c r="L1491" s="214"/>
      <c r="M1491" s="214"/>
      <c r="N1491" s="214"/>
      <c r="O1491" s="214"/>
      <c r="P1491" s="214"/>
      <c r="Q1491" s="214"/>
      <c r="R1491" s="214"/>
      <c r="S1491" s="214"/>
      <c r="U1491" s="211" t="s">
        <v>2</v>
      </c>
      <c r="W1491" s="211" t="s">
        <v>2</v>
      </c>
      <c r="Y1491" s="216" t="s">
        <v>1287</v>
      </c>
      <c r="Z1491" s="216"/>
      <c r="AC1491" s="217">
        <v>71139.25</v>
      </c>
      <c r="AD1491" s="217"/>
    </row>
    <row r="1492" spans="1:30" ht="6.75" customHeight="1"/>
    <row r="1493" spans="1:30" ht="14.25" customHeight="1">
      <c r="A1493" s="206" t="s">
        <v>1590</v>
      </c>
      <c r="B1493" s="206"/>
      <c r="C1493" s="206"/>
      <c r="D1493" s="206"/>
      <c r="E1493" s="206"/>
      <c r="F1493" s="206"/>
      <c r="G1493" s="206"/>
      <c r="H1493" s="206"/>
      <c r="I1493" s="206"/>
      <c r="J1493" s="206"/>
      <c r="K1493" s="206"/>
      <c r="L1493" s="206"/>
      <c r="M1493" s="206"/>
      <c r="N1493" s="206"/>
      <c r="O1493" s="206"/>
    </row>
    <row r="1494" spans="1:30">
      <c r="B1494" s="207" t="s">
        <v>314</v>
      </c>
      <c r="C1494" s="207"/>
      <c r="D1494" s="207"/>
      <c r="F1494" s="207" t="s">
        <v>315</v>
      </c>
      <c r="G1494" s="207"/>
      <c r="H1494" s="207"/>
      <c r="I1494" s="207"/>
      <c r="J1494" s="207" t="s">
        <v>316</v>
      </c>
      <c r="K1494" s="207"/>
      <c r="L1494" s="207"/>
      <c r="N1494" s="207" t="s">
        <v>317</v>
      </c>
      <c r="O1494" s="207"/>
      <c r="P1494" s="207"/>
      <c r="Q1494" s="207"/>
      <c r="R1494" s="207"/>
      <c r="S1494" s="207"/>
      <c r="T1494" s="207"/>
      <c r="U1494" s="207"/>
      <c r="V1494" s="207"/>
      <c r="W1494" s="207"/>
      <c r="X1494" s="207"/>
      <c r="Y1494" s="207"/>
      <c r="Z1494" s="207"/>
      <c r="AA1494" s="207"/>
      <c r="AC1494" s="208" t="s">
        <v>318</v>
      </c>
      <c r="AD1494" s="208"/>
    </row>
    <row r="1495" spans="1:30">
      <c r="B1495" s="209" t="s">
        <v>1591</v>
      </c>
      <c r="C1495" s="209"/>
      <c r="D1495" s="209"/>
      <c r="F1495" s="209" t="s">
        <v>97</v>
      </c>
      <c r="G1495" s="209"/>
      <c r="H1495" s="209"/>
      <c r="I1495" s="209"/>
      <c r="J1495" s="209" t="s">
        <v>1592</v>
      </c>
      <c r="K1495" s="209"/>
      <c r="L1495" s="209"/>
      <c r="N1495" s="209" t="s">
        <v>1593</v>
      </c>
      <c r="O1495" s="209"/>
      <c r="P1495" s="209"/>
      <c r="Q1495" s="209"/>
      <c r="R1495" s="209"/>
      <c r="S1495" s="209"/>
      <c r="T1495" s="209"/>
      <c r="U1495" s="209"/>
      <c r="V1495" s="209"/>
      <c r="W1495" s="209"/>
      <c r="X1495" s="209"/>
      <c r="Y1495" s="209"/>
      <c r="Z1495" s="209"/>
      <c r="AA1495" s="209"/>
      <c r="AC1495" s="210">
        <v>3450</v>
      </c>
      <c r="AD1495" s="210"/>
    </row>
    <row r="1496" spans="1:30">
      <c r="C1496" s="211" t="s">
        <v>2</v>
      </c>
      <c r="G1496" s="211" t="s">
        <v>2</v>
      </c>
      <c r="K1496" s="211" t="s">
        <v>2</v>
      </c>
      <c r="O1496" s="212" t="s">
        <v>1594</v>
      </c>
      <c r="P1496" s="212"/>
      <c r="Q1496" s="212"/>
      <c r="R1496" s="212"/>
      <c r="S1496" s="212"/>
      <c r="T1496" s="212"/>
      <c r="U1496" s="212"/>
      <c r="V1496" s="212"/>
      <c r="W1496" s="212"/>
      <c r="X1496" s="212"/>
      <c r="Y1496" s="212"/>
      <c r="Z1496" s="212"/>
      <c r="AA1496" s="212"/>
      <c r="AB1496" s="212"/>
    </row>
    <row r="1497" spans="1:30">
      <c r="B1497" s="209" t="s">
        <v>425</v>
      </c>
      <c r="C1497" s="209"/>
      <c r="D1497" s="209"/>
      <c r="F1497" s="209" t="s">
        <v>97</v>
      </c>
      <c r="G1497" s="209"/>
      <c r="H1497" s="209"/>
      <c r="I1497" s="209"/>
      <c r="J1497" s="209" t="s">
        <v>426</v>
      </c>
      <c r="K1497" s="209"/>
      <c r="L1497" s="209"/>
      <c r="N1497" s="209" t="s">
        <v>98</v>
      </c>
      <c r="O1497" s="209"/>
      <c r="P1497" s="209"/>
      <c r="Q1497" s="209"/>
      <c r="R1497" s="209"/>
      <c r="S1497" s="209"/>
      <c r="T1497" s="209"/>
      <c r="U1497" s="209"/>
      <c r="V1497" s="209"/>
      <c r="W1497" s="209"/>
      <c r="X1497" s="209"/>
      <c r="Y1497" s="209"/>
      <c r="Z1497" s="209"/>
      <c r="AA1497" s="209"/>
      <c r="AC1497" s="210">
        <v>1644.32</v>
      </c>
      <c r="AD1497" s="210"/>
    </row>
    <row r="1498" spans="1:30">
      <c r="C1498" s="211" t="s">
        <v>2</v>
      </c>
      <c r="G1498" s="211" t="s">
        <v>2</v>
      </c>
      <c r="K1498" s="211" t="s">
        <v>2</v>
      </c>
      <c r="O1498" s="212" t="s">
        <v>427</v>
      </c>
      <c r="P1498" s="212"/>
      <c r="Q1498" s="212"/>
      <c r="R1498" s="212"/>
      <c r="S1498" s="212"/>
      <c r="T1498" s="212"/>
      <c r="U1498" s="212"/>
      <c r="V1498" s="212"/>
      <c r="W1498" s="212"/>
      <c r="X1498" s="212"/>
      <c r="Y1498" s="212"/>
      <c r="Z1498" s="212"/>
      <c r="AA1498" s="212"/>
      <c r="AB1498" s="212"/>
    </row>
    <row r="1499" spans="1:30">
      <c r="B1499" s="209" t="s">
        <v>433</v>
      </c>
      <c r="C1499" s="209"/>
      <c r="D1499" s="209"/>
      <c r="F1499" s="209" t="s">
        <v>97</v>
      </c>
      <c r="G1499" s="209"/>
      <c r="H1499" s="209"/>
      <c r="I1499" s="209"/>
      <c r="J1499" s="209" t="s">
        <v>434</v>
      </c>
      <c r="K1499" s="209"/>
      <c r="L1499" s="209"/>
      <c r="N1499" s="209" t="s">
        <v>102</v>
      </c>
      <c r="O1499" s="209"/>
      <c r="P1499" s="209"/>
      <c r="Q1499" s="209"/>
      <c r="R1499" s="209"/>
      <c r="S1499" s="209"/>
      <c r="T1499" s="209"/>
      <c r="U1499" s="209"/>
      <c r="V1499" s="209"/>
      <c r="W1499" s="209"/>
      <c r="X1499" s="209"/>
      <c r="Y1499" s="209"/>
      <c r="Z1499" s="209"/>
      <c r="AA1499" s="209"/>
      <c r="AC1499" s="210">
        <v>599.36</v>
      </c>
      <c r="AD1499" s="210"/>
    </row>
    <row r="1500" spans="1:30">
      <c r="C1500" s="211" t="s">
        <v>2</v>
      </c>
      <c r="G1500" s="211" t="s">
        <v>2</v>
      </c>
      <c r="K1500" s="211" t="s">
        <v>2</v>
      </c>
      <c r="O1500" s="212" t="s">
        <v>436</v>
      </c>
      <c r="P1500" s="212"/>
      <c r="Q1500" s="212"/>
      <c r="R1500" s="212"/>
      <c r="S1500" s="212"/>
      <c r="T1500" s="212"/>
      <c r="U1500" s="212"/>
      <c r="V1500" s="212"/>
      <c r="W1500" s="212"/>
      <c r="X1500" s="212"/>
      <c r="Y1500" s="212"/>
      <c r="Z1500" s="212"/>
      <c r="AA1500" s="212"/>
      <c r="AB1500" s="212"/>
      <c r="AC1500" s="213">
        <v>149.84</v>
      </c>
      <c r="AD1500" s="213"/>
    </row>
    <row r="1501" spans="1:30">
      <c r="C1501" s="211" t="s">
        <v>2</v>
      </c>
      <c r="G1501" s="211" t="s">
        <v>2</v>
      </c>
      <c r="K1501" s="211" t="s">
        <v>2</v>
      </c>
      <c r="O1501" s="212" t="s">
        <v>436</v>
      </c>
      <c r="P1501" s="212"/>
      <c r="Q1501" s="212"/>
      <c r="R1501" s="212"/>
      <c r="S1501" s="212"/>
      <c r="T1501" s="212"/>
      <c r="U1501" s="212"/>
      <c r="V1501" s="212"/>
      <c r="W1501" s="212"/>
      <c r="X1501" s="212"/>
      <c r="Y1501" s="212"/>
      <c r="Z1501" s="212"/>
      <c r="AA1501" s="212"/>
      <c r="AB1501" s="212"/>
      <c r="AC1501" s="213">
        <v>149.84</v>
      </c>
      <c r="AD1501" s="213"/>
    </row>
    <row r="1502" spans="1:30">
      <c r="C1502" s="211" t="s">
        <v>2</v>
      </c>
      <c r="G1502" s="211" t="s">
        <v>2</v>
      </c>
      <c r="K1502" s="211" t="s">
        <v>2</v>
      </c>
      <c r="O1502" s="212" t="s">
        <v>436</v>
      </c>
      <c r="P1502" s="212"/>
      <c r="Q1502" s="212"/>
      <c r="R1502" s="212"/>
      <c r="S1502" s="212"/>
      <c r="T1502" s="212"/>
      <c r="U1502" s="212"/>
      <c r="V1502" s="212"/>
      <c r="W1502" s="212"/>
      <c r="X1502" s="212"/>
      <c r="Y1502" s="212"/>
      <c r="Z1502" s="212"/>
      <c r="AA1502" s="212"/>
      <c r="AB1502" s="212"/>
      <c r="AC1502" s="213">
        <v>149.84</v>
      </c>
      <c r="AD1502" s="213"/>
    </row>
    <row r="1503" spans="1:30">
      <c r="C1503" s="211" t="s">
        <v>2</v>
      </c>
      <c r="G1503" s="211" t="s">
        <v>2</v>
      </c>
      <c r="K1503" s="211" t="s">
        <v>2</v>
      </c>
      <c r="O1503" s="212" t="s">
        <v>436</v>
      </c>
      <c r="P1503" s="212"/>
      <c r="Q1503" s="212"/>
      <c r="R1503" s="212"/>
      <c r="S1503" s="212"/>
      <c r="T1503" s="212"/>
      <c r="U1503" s="212"/>
      <c r="V1503" s="212"/>
      <c r="W1503" s="212"/>
      <c r="X1503" s="212"/>
      <c r="Y1503" s="212"/>
      <c r="Z1503" s="212"/>
      <c r="AA1503" s="212"/>
      <c r="AB1503" s="212"/>
      <c r="AC1503" s="213">
        <v>149.84</v>
      </c>
      <c r="AD1503" s="213"/>
    </row>
    <row r="1504" spans="1:30">
      <c r="B1504" s="209" t="s">
        <v>1595</v>
      </c>
      <c r="C1504" s="209"/>
      <c r="D1504" s="209"/>
      <c r="F1504" s="209" t="s">
        <v>451</v>
      </c>
      <c r="G1504" s="209"/>
      <c r="H1504" s="209"/>
      <c r="I1504" s="209"/>
      <c r="J1504" s="209" t="s">
        <v>1596</v>
      </c>
      <c r="K1504" s="209"/>
      <c r="L1504" s="209"/>
      <c r="N1504" s="209" t="s">
        <v>1597</v>
      </c>
      <c r="O1504" s="209"/>
      <c r="P1504" s="209"/>
      <c r="Q1504" s="209"/>
      <c r="R1504" s="209"/>
      <c r="S1504" s="209"/>
      <c r="T1504" s="209"/>
      <c r="U1504" s="209"/>
      <c r="V1504" s="209"/>
      <c r="W1504" s="209"/>
      <c r="X1504" s="209"/>
      <c r="Y1504" s="209"/>
      <c r="Z1504" s="209"/>
      <c r="AA1504" s="209"/>
      <c r="AC1504" s="210">
        <v>8596.2099999999991</v>
      </c>
      <c r="AD1504" s="210"/>
    </row>
    <row r="1505" spans="2:30">
      <c r="C1505" s="211" t="s">
        <v>2</v>
      </c>
      <c r="G1505" s="211" t="s">
        <v>2</v>
      </c>
      <c r="K1505" s="211" t="s">
        <v>2</v>
      </c>
      <c r="O1505" s="212" t="s">
        <v>1598</v>
      </c>
      <c r="P1505" s="212"/>
      <c r="Q1505" s="212"/>
      <c r="R1505" s="212"/>
      <c r="S1505" s="212"/>
      <c r="T1505" s="212"/>
      <c r="U1505" s="212"/>
      <c r="V1505" s="212"/>
      <c r="W1505" s="212"/>
      <c r="X1505" s="212"/>
      <c r="Y1505" s="212"/>
      <c r="Z1505" s="212"/>
      <c r="AA1505" s="212"/>
      <c r="AB1505" s="212"/>
      <c r="AC1505" s="213">
        <v>3865.05</v>
      </c>
      <c r="AD1505" s="213"/>
    </row>
    <row r="1506" spans="2:30">
      <c r="C1506" s="211" t="s">
        <v>2</v>
      </c>
      <c r="G1506" s="211" t="s">
        <v>2</v>
      </c>
      <c r="K1506" s="211" t="s">
        <v>2</v>
      </c>
      <c r="O1506" s="212" t="s">
        <v>1599</v>
      </c>
      <c r="P1506" s="212"/>
      <c r="Q1506" s="212"/>
      <c r="R1506" s="212"/>
      <c r="S1506" s="212"/>
      <c r="T1506" s="212"/>
      <c r="U1506" s="212"/>
      <c r="V1506" s="212"/>
      <c r="W1506" s="212"/>
      <c r="X1506" s="212"/>
      <c r="Y1506" s="212"/>
      <c r="Z1506" s="212"/>
      <c r="AA1506" s="212"/>
      <c r="AB1506" s="212"/>
      <c r="AC1506" s="213">
        <v>613.5</v>
      </c>
      <c r="AD1506" s="213"/>
    </row>
    <row r="1507" spans="2:30">
      <c r="C1507" s="211" t="s">
        <v>2</v>
      </c>
      <c r="G1507" s="211" t="s">
        <v>2</v>
      </c>
      <c r="K1507" s="211" t="s">
        <v>2</v>
      </c>
      <c r="O1507" s="212" t="s">
        <v>1600</v>
      </c>
      <c r="P1507" s="212"/>
      <c r="Q1507" s="212"/>
      <c r="R1507" s="212"/>
      <c r="S1507" s="212"/>
      <c r="T1507" s="212"/>
      <c r="U1507" s="212"/>
      <c r="V1507" s="212"/>
      <c r="W1507" s="212"/>
      <c r="X1507" s="212"/>
      <c r="Y1507" s="212"/>
      <c r="Z1507" s="212"/>
      <c r="AA1507" s="212"/>
      <c r="AB1507" s="212"/>
      <c r="AC1507" s="213">
        <v>804.76</v>
      </c>
      <c r="AD1507" s="213"/>
    </row>
    <row r="1508" spans="2:30">
      <c r="C1508" s="211" t="s">
        <v>2</v>
      </c>
      <c r="G1508" s="211" t="s">
        <v>2</v>
      </c>
      <c r="K1508" s="211" t="s">
        <v>2</v>
      </c>
      <c r="O1508" s="212" t="s">
        <v>1601</v>
      </c>
      <c r="P1508" s="212"/>
      <c r="Q1508" s="212"/>
      <c r="R1508" s="212"/>
      <c r="S1508" s="212"/>
      <c r="T1508" s="212"/>
      <c r="U1508" s="212"/>
      <c r="V1508" s="212"/>
      <c r="W1508" s="212"/>
      <c r="X1508" s="212"/>
      <c r="Y1508" s="212"/>
      <c r="Z1508" s="212"/>
      <c r="AA1508" s="212"/>
      <c r="AB1508" s="212"/>
      <c r="AC1508" s="213">
        <v>368.1</v>
      </c>
      <c r="AD1508" s="213"/>
    </row>
    <row r="1509" spans="2:30">
      <c r="C1509" s="211" t="s">
        <v>2</v>
      </c>
      <c r="G1509" s="211" t="s">
        <v>2</v>
      </c>
      <c r="K1509" s="211" t="s">
        <v>2</v>
      </c>
      <c r="O1509" s="212" t="s">
        <v>1602</v>
      </c>
      <c r="P1509" s="212"/>
      <c r="Q1509" s="212"/>
      <c r="R1509" s="212"/>
      <c r="S1509" s="212"/>
      <c r="T1509" s="212"/>
      <c r="U1509" s="212"/>
      <c r="V1509" s="212"/>
      <c r="W1509" s="212"/>
      <c r="X1509" s="212"/>
      <c r="Y1509" s="212"/>
      <c r="Z1509" s="212"/>
      <c r="AA1509" s="212"/>
      <c r="AB1509" s="212"/>
      <c r="AC1509" s="213">
        <v>368.1</v>
      </c>
      <c r="AD1509" s="213"/>
    </row>
    <row r="1510" spans="2:30">
      <c r="C1510" s="211" t="s">
        <v>2</v>
      </c>
      <c r="G1510" s="211" t="s">
        <v>2</v>
      </c>
      <c r="K1510" s="211" t="s">
        <v>2</v>
      </c>
      <c r="O1510" s="212" t="s">
        <v>1603</v>
      </c>
      <c r="P1510" s="212"/>
      <c r="Q1510" s="212"/>
      <c r="R1510" s="212"/>
      <c r="S1510" s="212"/>
      <c r="T1510" s="212"/>
      <c r="U1510" s="212"/>
      <c r="V1510" s="212"/>
      <c r="W1510" s="212"/>
      <c r="X1510" s="212"/>
      <c r="Y1510" s="212"/>
      <c r="Z1510" s="212"/>
      <c r="AA1510" s="212"/>
      <c r="AB1510" s="212"/>
      <c r="AC1510" s="213">
        <v>368.1</v>
      </c>
      <c r="AD1510" s="213"/>
    </row>
    <row r="1511" spans="2:30">
      <c r="C1511" s="211" t="s">
        <v>2</v>
      </c>
      <c r="G1511" s="211" t="s">
        <v>2</v>
      </c>
      <c r="K1511" s="211" t="s">
        <v>2</v>
      </c>
      <c r="O1511" s="212" t="s">
        <v>1604</v>
      </c>
      <c r="P1511" s="212"/>
      <c r="Q1511" s="212"/>
      <c r="R1511" s="212"/>
      <c r="S1511" s="212"/>
      <c r="T1511" s="212"/>
      <c r="U1511" s="212"/>
      <c r="V1511" s="212"/>
      <c r="W1511" s="212"/>
      <c r="X1511" s="212"/>
      <c r="Y1511" s="212"/>
      <c r="Z1511" s="212"/>
      <c r="AA1511" s="212"/>
      <c r="AB1511" s="212"/>
      <c r="AC1511" s="213">
        <v>368.1</v>
      </c>
      <c r="AD1511" s="213"/>
    </row>
    <row r="1512" spans="2:30">
      <c r="C1512" s="211" t="s">
        <v>2</v>
      </c>
      <c r="G1512" s="211" t="s">
        <v>2</v>
      </c>
      <c r="K1512" s="211" t="s">
        <v>2</v>
      </c>
      <c r="O1512" s="212" t="s">
        <v>1605</v>
      </c>
      <c r="P1512" s="212"/>
      <c r="Q1512" s="212"/>
      <c r="R1512" s="212"/>
      <c r="S1512" s="212"/>
      <c r="T1512" s="212"/>
      <c r="U1512" s="212"/>
      <c r="V1512" s="212"/>
      <c r="W1512" s="212"/>
      <c r="X1512" s="212"/>
      <c r="Y1512" s="212"/>
      <c r="Z1512" s="212"/>
      <c r="AA1512" s="212"/>
      <c r="AB1512" s="212"/>
      <c r="AC1512" s="213">
        <v>613.5</v>
      </c>
      <c r="AD1512" s="213"/>
    </row>
    <row r="1513" spans="2:30">
      <c r="C1513" s="211" t="s">
        <v>2</v>
      </c>
      <c r="G1513" s="211" t="s">
        <v>2</v>
      </c>
      <c r="K1513" s="211" t="s">
        <v>2</v>
      </c>
      <c r="O1513" s="212" t="s">
        <v>1606</v>
      </c>
      <c r="P1513" s="212"/>
      <c r="Q1513" s="212"/>
      <c r="R1513" s="212"/>
      <c r="S1513" s="212"/>
      <c r="T1513" s="212"/>
      <c r="U1513" s="212"/>
      <c r="V1513" s="212"/>
      <c r="W1513" s="212"/>
      <c r="X1513" s="212"/>
      <c r="Y1513" s="212"/>
      <c r="Z1513" s="212"/>
      <c r="AA1513" s="212"/>
      <c r="AB1513" s="212"/>
      <c r="AC1513" s="213">
        <v>613.5</v>
      </c>
      <c r="AD1513" s="213"/>
    </row>
    <row r="1514" spans="2:30">
      <c r="C1514" s="211" t="s">
        <v>2</v>
      </c>
      <c r="G1514" s="211" t="s">
        <v>2</v>
      </c>
      <c r="K1514" s="211" t="s">
        <v>2</v>
      </c>
      <c r="O1514" s="212" t="s">
        <v>1607</v>
      </c>
      <c r="P1514" s="212"/>
      <c r="Q1514" s="212"/>
      <c r="R1514" s="212"/>
      <c r="S1514" s="212"/>
      <c r="T1514" s="212"/>
      <c r="U1514" s="212"/>
      <c r="V1514" s="212"/>
      <c r="W1514" s="212"/>
      <c r="X1514" s="212"/>
      <c r="Y1514" s="212"/>
      <c r="Z1514" s="212"/>
      <c r="AA1514" s="212"/>
      <c r="AB1514" s="212"/>
      <c r="AC1514" s="213">
        <v>613.5</v>
      </c>
      <c r="AD1514" s="213"/>
    </row>
    <row r="1515" spans="2:30">
      <c r="B1515" s="209" t="s">
        <v>1608</v>
      </c>
      <c r="C1515" s="209"/>
      <c r="D1515" s="209"/>
      <c r="F1515" s="209" t="s">
        <v>451</v>
      </c>
      <c r="G1515" s="209"/>
      <c r="H1515" s="209"/>
      <c r="I1515" s="209"/>
      <c r="J1515" s="209" t="s">
        <v>1295</v>
      </c>
      <c r="K1515" s="209"/>
      <c r="L1515" s="209"/>
      <c r="N1515" s="209" t="s">
        <v>1296</v>
      </c>
      <c r="O1515" s="209"/>
      <c r="P1515" s="209"/>
      <c r="Q1515" s="209"/>
      <c r="R1515" s="209"/>
      <c r="S1515" s="209"/>
      <c r="T1515" s="209"/>
      <c r="U1515" s="209"/>
      <c r="V1515" s="209"/>
      <c r="W1515" s="209"/>
      <c r="X1515" s="209"/>
      <c r="Y1515" s="209"/>
      <c r="Z1515" s="209"/>
      <c r="AA1515" s="209"/>
      <c r="AC1515" s="210">
        <v>161.35</v>
      </c>
      <c r="AD1515" s="210"/>
    </row>
    <row r="1516" spans="2:30">
      <c r="C1516" s="211" t="s">
        <v>2</v>
      </c>
      <c r="G1516" s="211" t="s">
        <v>2</v>
      </c>
      <c r="K1516" s="211" t="s">
        <v>2</v>
      </c>
      <c r="O1516" s="212" t="s">
        <v>1609</v>
      </c>
      <c r="P1516" s="212"/>
      <c r="Q1516" s="212"/>
      <c r="R1516" s="212"/>
      <c r="S1516" s="212"/>
      <c r="T1516" s="212"/>
      <c r="U1516" s="212"/>
      <c r="V1516" s="212"/>
      <c r="W1516" s="212"/>
      <c r="X1516" s="212"/>
      <c r="Y1516" s="212"/>
      <c r="Z1516" s="212"/>
      <c r="AA1516" s="212"/>
      <c r="AB1516" s="212"/>
      <c r="AC1516" s="213">
        <v>80.58</v>
      </c>
      <c r="AD1516" s="213"/>
    </row>
    <row r="1517" spans="2:30">
      <c r="C1517" s="211" t="s">
        <v>2</v>
      </c>
      <c r="G1517" s="211" t="s">
        <v>2</v>
      </c>
      <c r="K1517" s="211" t="s">
        <v>2</v>
      </c>
      <c r="O1517" s="212" t="s">
        <v>1610</v>
      </c>
      <c r="P1517" s="212"/>
      <c r="Q1517" s="212"/>
      <c r="R1517" s="212"/>
      <c r="S1517" s="212"/>
      <c r="T1517" s="212"/>
      <c r="U1517" s="212"/>
      <c r="V1517" s="212"/>
      <c r="W1517" s="212"/>
      <c r="X1517" s="212"/>
      <c r="Y1517" s="212"/>
      <c r="Z1517" s="212"/>
      <c r="AA1517" s="212"/>
      <c r="AB1517" s="212"/>
      <c r="AC1517" s="213">
        <v>80.77</v>
      </c>
      <c r="AD1517" s="213"/>
    </row>
    <row r="1518" spans="2:30">
      <c r="B1518" s="209" t="s">
        <v>1611</v>
      </c>
      <c r="C1518" s="209"/>
      <c r="D1518" s="209"/>
      <c r="F1518" s="209" t="s">
        <v>451</v>
      </c>
      <c r="G1518" s="209"/>
      <c r="H1518" s="209"/>
      <c r="I1518" s="209"/>
      <c r="J1518" s="209" t="s">
        <v>1612</v>
      </c>
      <c r="K1518" s="209"/>
      <c r="L1518" s="209"/>
      <c r="N1518" s="209" t="s">
        <v>1613</v>
      </c>
      <c r="O1518" s="209"/>
      <c r="P1518" s="209"/>
      <c r="Q1518" s="209"/>
      <c r="R1518" s="209"/>
      <c r="S1518" s="209"/>
      <c r="T1518" s="209"/>
      <c r="U1518" s="209"/>
      <c r="V1518" s="209"/>
      <c r="W1518" s="209"/>
      <c r="X1518" s="209"/>
      <c r="Y1518" s="209"/>
      <c r="Z1518" s="209"/>
      <c r="AA1518" s="209"/>
      <c r="AC1518" s="210">
        <v>3400</v>
      </c>
      <c r="AD1518" s="210"/>
    </row>
    <row r="1519" spans="2:30">
      <c r="C1519" s="211" t="s">
        <v>2</v>
      </c>
      <c r="G1519" s="211" t="s">
        <v>2</v>
      </c>
      <c r="K1519" s="211" t="s">
        <v>2</v>
      </c>
      <c r="O1519" s="212" t="s">
        <v>1594</v>
      </c>
      <c r="P1519" s="212"/>
      <c r="Q1519" s="212"/>
      <c r="R1519" s="212"/>
      <c r="S1519" s="212"/>
      <c r="T1519" s="212"/>
      <c r="U1519" s="212"/>
      <c r="V1519" s="212"/>
      <c r="W1519" s="212"/>
      <c r="X1519" s="212"/>
      <c r="Y1519" s="212"/>
      <c r="Z1519" s="212"/>
      <c r="AA1519" s="212"/>
      <c r="AB1519" s="212"/>
    </row>
    <row r="1520" spans="2:30" ht="4.5" customHeight="1"/>
    <row r="1521" spans="1:30" ht="12" customHeight="1"/>
    <row r="1522" spans="1:30" ht="13.5" customHeight="1">
      <c r="A1522" s="214" t="s">
        <v>412</v>
      </c>
      <c r="B1522" s="214"/>
      <c r="C1522" s="214"/>
      <c r="D1522" s="214"/>
      <c r="E1522" s="214"/>
      <c r="F1522" s="214"/>
      <c r="G1522" s="214"/>
      <c r="H1522" s="214"/>
      <c r="I1522" s="214"/>
      <c r="J1522" s="214"/>
      <c r="K1522" s="214"/>
      <c r="L1522" s="214"/>
      <c r="M1522" s="214"/>
      <c r="R1522" s="215" t="s">
        <v>1614</v>
      </c>
      <c r="S1522" s="215"/>
      <c r="T1522" s="215"/>
      <c r="U1522" s="215"/>
      <c r="V1522" s="215"/>
      <c r="W1522" s="215"/>
      <c r="X1522" s="215"/>
      <c r="Y1522" s="215"/>
      <c r="Z1522" s="215"/>
      <c r="AA1522" s="215"/>
      <c r="AB1522" s="215"/>
      <c r="AC1522" s="215"/>
      <c r="AD1522" s="215"/>
    </row>
    <row r="1523" spans="1:30" ht="25.5" customHeight="1">
      <c r="C1523" s="203" t="s">
        <v>310</v>
      </c>
      <c r="D1523" s="203"/>
      <c r="E1523" s="203"/>
      <c r="F1523" s="203"/>
      <c r="G1523" s="203"/>
      <c r="H1523" s="203"/>
      <c r="I1523" s="203"/>
      <c r="J1523" s="203"/>
      <c r="K1523" s="203"/>
      <c r="L1523" s="203"/>
      <c r="M1523" s="203"/>
      <c r="N1523" s="203"/>
      <c r="O1523" s="203"/>
      <c r="P1523" s="203"/>
      <c r="Q1523" s="203"/>
      <c r="R1523" s="203"/>
      <c r="S1523" s="203"/>
      <c r="T1523" s="203"/>
      <c r="U1523" s="203"/>
      <c r="V1523" s="203"/>
      <c r="W1523" s="203"/>
      <c r="X1523" s="203"/>
      <c r="Y1523" s="203"/>
      <c r="Z1523" s="203"/>
      <c r="AA1523" s="203"/>
      <c r="AB1523" s="203"/>
      <c r="AC1523" s="203"/>
    </row>
    <row r="1524" spans="1:30" ht="7.5" customHeight="1"/>
    <row r="1525" spans="1:30" ht="18.75" customHeight="1">
      <c r="I1525" s="204" t="s">
        <v>311</v>
      </c>
      <c r="J1525" s="204"/>
      <c r="K1525" s="204"/>
      <c r="L1525" s="204"/>
      <c r="M1525" s="204"/>
      <c r="N1525" s="204"/>
      <c r="O1525" s="204"/>
      <c r="P1525" s="204"/>
      <c r="S1525" s="205" t="s">
        <v>312</v>
      </c>
      <c r="T1525" s="205"/>
      <c r="U1525" s="205"/>
      <c r="V1525" s="205"/>
      <c r="W1525" s="205"/>
      <c r="X1525" s="205"/>
      <c r="Y1525" s="205"/>
    </row>
    <row r="1526" spans="1:30" ht="6.75" customHeight="1"/>
    <row r="1527" spans="1:30" ht="14.25" customHeight="1">
      <c r="A1527" s="206" t="s">
        <v>1590</v>
      </c>
      <c r="B1527" s="206"/>
      <c r="C1527" s="206"/>
      <c r="D1527" s="206"/>
      <c r="E1527" s="206"/>
      <c r="F1527" s="206"/>
      <c r="G1527" s="206"/>
      <c r="H1527" s="206"/>
      <c r="I1527" s="206"/>
      <c r="J1527" s="206"/>
      <c r="K1527" s="206"/>
      <c r="L1527" s="206"/>
      <c r="M1527" s="206"/>
      <c r="N1527" s="206"/>
      <c r="O1527" s="206"/>
    </row>
    <row r="1528" spans="1:30">
      <c r="B1528" s="207" t="s">
        <v>314</v>
      </c>
      <c r="C1528" s="207"/>
      <c r="D1528" s="207"/>
      <c r="F1528" s="207" t="s">
        <v>315</v>
      </c>
      <c r="G1528" s="207"/>
      <c r="H1528" s="207"/>
      <c r="I1528" s="207"/>
      <c r="J1528" s="207" t="s">
        <v>316</v>
      </c>
      <c r="K1528" s="207"/>
      <c r="L1528" s="207"/>
      <c r="N1528" s="207" t="s">
        <v>317</v>
      </c>
      <c r="O1528" s="207"/>
      <c r="P1528" s="207"/>
      <c r="Q1528" s="207"/>
      <c r="R1528" s="207"/>
      <c r="S1528" s="207"/>
      <c r="T1528" s="207"/>
      <c r="U1528" s="207"/>
      <c r="V1528" s="207"/>
      <c r="W1528" s="207"/>
      <c r="X1528" s="207"/>
      <c r="Y1528" s="207"/>
      <c r="Z1528" s="207"/>
      <c r="AA1528" s="207"/>
      <c r="AC1528" s="208" t="s">
        <v>318</v>
      </c>
      <c r="AD1528" s="208"/>
    </row>
    <row r="1529" spans="1:30">
      <c r="B1529" s="209" t="s">
        <v>589</v>
      </c>
      <c r="C1529" s="209"/>
      <c r="D1529" s="209"/>
      <c r="F1529" s="209" t="s">
        <v>107</v>
      </c>
      <c r="G1529" s="209"/>
      <c r="H1529" s="209"/>
      <c r="I1529" s="209"/>
      <c r="J1529" s="209" t="s">
        <v>324</v>
      </c>
      <c r="K1529" s="209"/>
      <c r="L1529" s="209"/>
      <c r="N1529" s="209" t="s">
        <v>325</v>
      </c>
      <c r="O1529" s="209"/>
      <c r="P1529" s="209"/>
      <c r="Q1529" s="209"/>
      <c r="R1529" s="209"/>
      <c r="S1529" s="209"/>
      <c r="T1529" s="209"/>
      <c r="U1529" s="209"/>
      <c r="V1529" s="209"/>
      <c r="W1529" s="209"/>
      <c r="X1529" s="209"/>
      <c r="Y1529" s="209"/>
      <c r="Z1529" s="209"/>
      <c r="AA1529" s="209"/>
      <c r="AC1529" s="210">
        <v>355.75</v>
      </c>
      <c r="AD1529" s="210"/>
    </row>
    <row r="1530" spans="1:30">
      <c r="C1530" s="211" t="s">
        <v>2</v>
      </c>
      <c r="G1530" s="211" t="s">
        <v>2</v>
      </c>
      <c r="K1530" s="211" t="s">
        <v>2</v>
      </c>
      <c r="O1530" s="212" t="s">
        <v>591</v>
      </c>
      <c r="P1530" s="212"/>
      <c r="Q1530" s="212"/>
      <c r="R1530" s="212"/>
      <c r="S1530" s="212"/>
      <c r="T1530" s="212"/>
      <c r="U1530" s="212"/>
      <c r="V1530" s="212"/>
      <c r="W1530" s="212"/>
      <c r="X1530" s="212"/>
      <c r="Y1530" s="212"/>
      <c r="Z1530" s="212"/>
      <c r="AA1530" s="212"/>
      <c r="AB1530" s="212"/>
    </row>
    <row r="1531" spans="1:30">
      <c r="B1531" s="209" t="s">
        <v>1615</v>
      </c>
      <c r="C1531" s="209"/>
      <c r="D1531" s="209"/>
      <c r="F1531" s="209" t="s">
        <v>107</v>
      </c>
      <c r="G1531" s="209"/>
      <c r="H1531" s="209"/>
      <c r="I1531" s="209"/>
      <c r="J1531" s="209" t="s">
        <v>1616</v>
      </c>
      <c r="K1531" s="209"/>
      <c r="L1531" s="209"/>
      <c r="N1531" s="209" t="s">
        <v>1617</v>
      </c>
      <c r="O1531" s="209"/>
      <c r="P1531" s="209"/>
      <c r="Q1531" s="209"/>
      <c r="R1531" s="209"/>
      <c r="S1531" s="209"/>
      <c r="T1531" s="209"/>
      <c r="U1531" s="209"/>
      <c r="V1531" s="209"/>
      <c r="W1531" s="209"/>
      <c r="X1531" s="209"/>
      <c r="Y1531" s="209"/>
      <c r="Z1531" s="209"/>
      <c r="AA1531" s="209"/>
      <c r="AC1531" s="210">
        <v>49000</v>
      </c>
      <c r="AD1531" s="210"/>
    </row>
    <row r="1532" spans="1:30">
      <c r="C1532" s="211" t="s">
        <v>2</v>
      </c>
      <c r="G1532" s="211" t="s">
        <v>2</v>
      </c>
      <c r="K1532" s="211" t="s">
        <v>2</v>
      </c>
      <c r="O1532" s="212" t="s">
        <v>1618</v>
      </c>
      <c r="P1532" s="212"/>
      <c r="Q1532" s="212"/>
      <c r="R1532" s="212"/>
      <c r="S1532" s="212"/>
      <c r="T1532" s="212"/>
      <c r="U1532" s="212"/>
      <c r="V1532" s="212"/>
      <c r="W1532" s="212"/>
      <c r="X1532" s="212"/>
      <c r="Y1532" s="212"/>
      <c r="Z1532" s="212"/>
      <c r="AA1532" s="212"/>
      <c r="AB1532" s="212"/>
    </row>
    <row r="1533" spans="1:30">
      <c r="B1533" s="209" t="s">
        <v>685</v>
      </c>
      <c r="C1533" s="209"/>
      <c r="D1533" s="209"/>
      <c r="F1533" s="209" t="s">
        <v>107</v>
      </c>
      <c r="G1533" s="209"/>
      <c r="H1533" s="209"/>
      <c r="I1533" s="209"/>
      <c r="J1533" s="209" t="s">
        <v>434</v>
      </c>
      <c r="K1533" s="209"/>
      <c r="L1533" s="209"/>
      <c r="N1533" s="209" t="s">
        <v>102</v>
      </c>
      <c r="O1533" s="209"/>
      <c r="P1533" s="209"/>
      <c r="Q1533" s="209"/>
      <c r="R1533" s="209"/>
      <c r="S1533" s="209"/>
      <c r="T1533" s="209"/>
      <c r="U1533" s="209"/>
      <c r="V1533" s="209"/>
      <c r="W1533" s="209"/>
      <c r="X1533" s="209"/>
      <c r="Y1533" s="209"/>
      <c r="Z1533" s="209"/>
      <c r="AA1533" s="209"/>
      <c r="AC1533" s="210">
        <v>102.31</v>
      </c>
      <c r="AD1533" s="210"/>
    </row>
    <row r="1534" spans="1:30">
      <c r="C1534" s="211" t="s">
        <v>2</v>
      </c>
      <c r="G1534" s="211" t="s">
        <v>2</v>
      </c>
      <c r="K1534" s="211" t="s">
        <v>2</v>
      </c>
      <c r="O1534" s="212" t="s">
        <v>686</v>
      </c>
      <c r="P1534" s="212"/>
      <c r="Q1534" s="212"/>
      <c r="R1534" s="212"/>
      <c r="S1534" s="212"/>
      <c r="T1534" s="212"/>
      <c r="U1534" s="212"/>
      <c r="V1534" s="212"/>
      <c r="W1534" s="212"/>
      <c r="X1534" s="212"/>
      <c r="Y1534" s="212"/>
      <c r="Z1534" s="212"/>
      <c r="AA1534" s="212"/>
      <c r="AB1534" s="212"/>
      <c r="AC1534" s="213">
        <v>9.7200000000000006</v>
      </c>
      <c r="AD1534" s="213"/>
    </row>
    <row r="1535" spans="1:30">
      <c r="C1535" s="211" t="s">
        <v>2</v>
      </c>
      <c r="G1535" s="211" t="s">
        <v>2</v>
      </c>
      <c r="K1535" s="211" t="s">
        <v>2</v>
      </c>
      <c r="O1535" s="212" t="s">
        <v>686</v>
      </c>
      <c r="P1535" s="212"/>
      <c r="Q1535" s="212"/>
      <c r="R1535" s="212"/>
      <c r="S1535" s="212"/>
      <c r="T1535" s="212"/>
      <c r="U1535" s="212"/>
      <c r="V1535" s="212"/>
      <c r="W1535" s="212"/>
      <c r="X1535" s="212"/>
      <c r="Y1535" s="212"/>
      <c r="Z1535" s="212"/>
      <c r="AA1535" s="212"/>
      <c r="AB1535" s="212"/>
      <c r="AC1535" s="213">
        <v>34.78</v>
      </c>
      <c r="AD1535" s="213"/>
    </row>
    <row r="1536" spans="1:30">
      <c r="C1536" s="211" t="s">
        <v>2</v>
      </c>
      <c r="G1536" s="211" t="s">
        <v>2</v>
      </c>
      <c r="K1536" s="211" t="s">
        <v>2</v>
      </c>
      <c r="O1536" s="212" t="s">
        <v>686</v>
      </c>
      <c r="P1536" s="212"/>
      <c r="Q1536" s="212"/>
      <c r="R1536" s="212"/>
      <c r="S1536" s="212"/>
      <c r="T1536" s="212"/>
      <c r="U1536" s="212"/>
      <c r="V1536" s="212"/>
      <c r="W1536" s="212"/>
      <c r="X1536" s="212"/>
      <c r="Y1536" s="212"/>
      <c r="Z1536" s="212"/>
      <c r="AA1536" s="212"/>
      <c r="AB1536" s="212"/>
      <c r="AC1536" s="213">
        <v>51.91</v>
      </c>
      <c r="AD1536" s="213"/>
    </row>
    <row r="1537" spans="1:30">
      <c r="C1537" s="211" t="s">
        <v>2</v>
      </c>
      <c r="G1537" s="211" t="s">
        <v>2</v>
      </c>
      <c r="K1537" s="211" t="s">
        <v>2</v>
      </c>
      <c r="O1537" s="212" t="s">
        <v>686</v>
      </c>
      <c r="P1537" s="212"/>
      <c r="Q1537" s="212"/>
      <c r="R1537" s="212"/>
      <c r="S1537" s="212"/>
      <c r="T1537" s="212"/>
      <c r="U1537" s="212"/>
      <c r="V1537" s="212"/>
      <c r="W1537" s="212"/>
      <c r="X1537" s="212"/>
      <c r="Y1537" s="212"/>
      <c r="Z1537" s="212"/>
      <c r="AA1537" s="212"/>
      <c r="AB1537" s="212"/>
      <c r="AC1537" s="213">
        <v>5.9</v>
      </c>
      <c r="AD1537" s="213"/>
    </row>
    <row r="1538" spans="1:30">
      <c r="B1538" s="209" t="s">
        <v>1619</v>
      </c>
      <c r="C1538" s="209"/>
      <c r="D1538" s="209"/>
      <c r="F1538" s="209" t="s">
        <v>690</v>
      </c>
      <c r="G1538" s="209"/>
      <c r="H1538" s="209"/>
      <c r="I1538" s="209"/>
      <c r="J1538" s="209" t="s">
        <v>1620</v>
      </c>
      <c r="K1538" s="209"/>
      <c r="L1538" s="209"/>
      <c r="N1538" s="209" t="s">
        <v>1621</v>
      </c>
      <c r="O1538" s="209"/>
      <c r="P1538" s="209"/>
      <c r="Q1538" s="209"/>
      <c r="R1538" s="209"/>
      <c r="S1538" s="209"/>
      <c r="T1538" s="209"/>
      <c r="U1538" s="209"/>
      <c r="V1538" s="209"/>
      <c r="W1538" s="209"/>
      <c r="X1538" s="209"/>
      <c r="Y1538" s="209"/>
      <c r="Z1538" s="209"/>
      <c r="AA1538" s="209"/>
      <c r="AC1538" s="210">
        <v>6900</v>
      </c>
      <c r="AD1538" s="210"/>
    </row>
    <row r="1539" spans="1:30">
      <c r="C1539" s="211" t="s">
        <v>2</v>
      </c>
      <c r="G1539" s="211" t="s">
        <v>2</v>
      </c>
      <c r="K1539" s="211" t="s">
        <v>2</v>
      </c>
      <c r="O1539" s="212" t="s">
        <v>1594</v>
      </c>
      <c r="P1539" s="212"/>
      <c r="Q1539" s="212"/>
      <c r="R1539" s="212"/>
      <c r="S1539" s="212"/>
      <c r="T1539" s="212"/>
      <c r="U1539" s="212"/>
      <c r="V1539" s="212"/>
      <c r="W1539" s="212"/>
      <c r="X1539" s="212"/>
      <c r="Y1539" s="212"/>
      <c r="Z1539" s="212"/>
      <c r="AA1539" s="212"/>
      <c r="AB1539" s="212"/>
      <c r="AC1539" s="213">
        <v>3450</v>
      </c>
      <c r="AD1539" s="213"/>
    </row>
    <row r="1540" spans="1:30">
      <c r="C1540" s="211" t="s">
        <v>2</v>
      </c>
      <c r="G1540" s="211" t="s">
        <v>2</v>
      </c>
      <c r="K1540" s="211" t="s">
        <v>2</v>
      </c>
      <c r="O1540" s="212" t="s">
        <v>1594</v>
      </c>
      <c r="P1540" s="212"/>
      <c r="Q1540" s="212"/>
      <c r="R1540" s="212"/>
      <c r="S1540" s="212"/>
      <c r="T1540" s="212"/>
      <c r="U1540" s="212"/>
      <c r="V1540" s="212"/>
      <c r="W1540" s="212"/>
      <c r="X1540" s="212"/>
      <c r="Y1540" s="212"/>
      <c r="Z1540" s="212"/>
      <c r="AA1540" s="212"/>
      <c r="AB1540" s="212"/>
      <c r="AC1540" s="213">
        <v>3450</v>
      </c>
      <c r="AD1540" s="213"/>
    </row>
    <row r="1541" spans="1:30" ht="409.6" customHeight="1"/>
    <row r="1542" spans="1:30" ht="12" customHeight="1"/>
    <row r="1543" spans="1:30" ht="13.5" customHeight="1">
      <c r="A1543" s="214" t="s">
        <v>412</v>
      </c>
      <c r="B1543" s="214"/>
      <c r="C1543" s="214"/>
      <c r="D1543" s="214"/>
      <c r="E1543" s="214"/>
      <c r="F1543" s="214"/>
      <c r="G1543" s="214"/>
      <c r="H1543" s="214"/>
      <c r="I1543" s="214"/>
      <c r="J1543" s="214"/>
      <c r="K1543" s="214"/>
      <c r="L1543" s="214"/>
      <c r="M1543" s="214"/>
      <c r="R1543" s="215" t="s">
        <v>1622</v>
      </c>
      <c r="S1543" s="215"/>
      <c r="T1543" s="215"/>
      <c r="U1543" s="215"/>
      <c r="V1543" s="215"/>
      <c r="W1543" s="215"/>
      <c r="X1543" s="215"/>
      <c r="Y1543" s="215"/>
      <c r="Z1543" s="215"/>
      <c r="AA1543" s="215"/>
      <c r="AB1543" s="215"/>
      <c r="AC1543" s="215"/>
      <c r="AD1543" s="215"/>
    </row>
    <row r="1544" spans="1:30" ht="25.5" customHeight="1">
      <c r="C1544" s="203" t="s">
        <v>310</v>
      </c>
      <c r="D1544" s="203"/>
      <c r="E1544" s="203"/>
      <c r="F1544" s="203"/>
      <c r="G1544" s="203"/>
      <c r="H1544" s="203"/>
      <c r="I1544" s="203"/>
      <c r="J1544" s="203"/>
      <c r="K1544" s="203"/>
      <c r="L1544" s="203"/>
      <c r="M1544" s="203"/>
      <c r="N1544" s="203"/>
      <c r="O1544" s="203"/>
      <c r="P1544" s="203"/>
      <c r="Q1544" s="203"/>
      <c r="R1544" s="203"/>
      <c r="S1544" s="203"/>
      <c r="T1544" s="203"/>
      <c r="U1544" s="203"/>
      <c r="V1544" s="203"/>
      <c r="W1544" s="203"/>
      <c r="X1544" s="203"/>
      <c r="Y1544" s="203"/>
      <c r="Z1544" s="203"/>
      <c r="AA1544" s="203"/>
      <c r="AB1544" s="203"/>
      <c r="AC1544" s="203"/>
    </row>
    <row r="1545" spans="1:30" ht="7.5" customHeight="1"/>
    <row r="1546" spans="1:30" ht="18.75" customHeight="1">
      <c r="I1546" s="204" t="s">
        <v>311</v>
      </c>
      <c r="J1546" s="204"/>
      <c r="K1546" s="204"/>
      <c r="L1546" s="204"/>
      <c r="M1546" s="204"/>
      <c r="N1546" s="204"/>
      <c r="O1546" s="204"/>
      <c r="P1546" s="204"/>
      <c r="S1546" s="205" t="s">
        <v>312</v>
      </c>
      <c r="T1546" s="205"/>
      <c r="U1546" s="205"/>
      <c r="V1546" s="205"/>
      <c r="W1546" s="205"/>
      <c r="X1546" s="205"/>
      <c r="Y1546" s="205"/>
    </row>
    <row r="1547" spans="1:30" ht="6.75" customHeight="1"/>
    <row r="1548" spans="1:30" ht="14.25" customHeight="1">
      <c r="A1548" s="206" t="s">
        <v>1590</v>
      </c>
      <c r="B1548" s="206"/>
      <c r="C1548" s="206"/>
      <c r="D1548" s="206"/>
      <c r="E1548" s="206"/>
      <c r="F1548" s="206"/>
      <c r="G1548" s="206"/>
      <c r="H1548" s="206"/>
      <c r="I1548" s="206"/>
      <c r="J1548" s="206"/>
      <c r="K1548" s="206"/>
      <c r="L1548" s="206"/>
      <c r="M1548" s="206"/>
      <c r="N1548" s="206"/>
      <c r="O1548" s="206"/>
    </row>
    <row r="1549" spans="1:30">
      <c r="B1549" s="207" t="s">
        <v>314</v>
      </c>
      <c r="C1549" s="207"/>
      <c r="D1549" s="207"/>
      <c r="F1549" s="207" t="s">
        <v>315</v>
      </c>
      <c r="G1549" s="207"/>
      <c r="H1549" s="207"/>
      <c r="I1549" s="207"/>
      <c r="J1549" s="207" t="s">
        <v>316</v>
      </c>
      <c r="K1549" s="207"/>
      <c r="L1549" s="207"/>
      <c r="N1549" s="207" t="s">
        <v>317</v>
      </c>
      <c r="O1549" s="207"/>
      <c r="P1549" s="207"/>
      <c r="Q1549" s="207"/>
      <c r="R1549" s="207"/>
      <c r="S1549" s="207"/>
      <c r="T1549" s="207"/>
      <c r="U1549" s="207"/>
      <c r="V1549" s="207"/>
      <c r="W1549" s="207"/>
      <c r="X1549" s="207"/>
      <c r="Y1549" s="207"/>
      <c r="Z1549" s="207"/>
      <c r="AA1549" s="207"/>
      <c r="AC1549" s="208" t="s">
        <v>318</v>
      </c>
      <c r="AD1549" s="208"/>
    </row>
    <row r="1550" spans="1:30">
      <c r="B1550" s="209" t="s">
        <v>1400</v>
      </c>
      <c r="C1550" s="209"/>
      <c r="D1550" s="209"/>
      <c r="F1550" s="209" t="s">
        <v>97</v>
      </c>
      <c r="G1550" s="209"/>
      <c r="H1550" s="209"/>
      <c r="I1550" s="209"/>
      <c r="J1550" s="209" t="s">
        <v>974</v>
      </c>
      <c r="K1550" s="209"/>
      <c r="L1550" s="209"/>
      <c r="N1550" s="209" t="s">
        <v>975</v>
      </c>
      <c r="O1550" s="209"/>
      <c r="P1550" s="209"/>
      <c r="Q1550" s="209"/>
      <c r="R1550" s="209"/>
      <c r="S1550" s="209"/>
      <c r="T1550" s="209"/>
      <c r="U1550" s="209"/>
      <c r="V1550" s="209"/>
      <c r="W1550" s="209"/>
      <c r="X1550" s="209"/>
      <c r="Y1550" s="209"/>
      <c r="Z1550" s="209"/>
      <c r="AA1550" s="209"/>
      <c r="AC1550" s="210">
        <v>3520.76</v>
      </c>
      <c r="AD1550" s="210"/>
    </row>
    <row r="1551" spans="1:30">
      <c r="C1551" s="211" t="s">
        <v>2</v>
      </c>
      <c r="G1551" s="211" t="s">
        <v>2</v>
      </c>
      <c r="K1551" s="211" t="s">
        <v>2</v>
      </c>
      <c r="O1551" s="212" t="s">
        <v>1623</v>
      </c>
      <c r="P1551" s="212"/>
      <c r="Q1551" s="212"/>
      <c r="R1551" s="212"/>
      <c r="S1551" s="212"/>
      <c r="T1551" s="212"/>
      <c r="U1551" s="212"/>
      <c r="V1551" s="212"/>
      <c r="W1551" s="212"/>
      <c r="X1551" s="212"/>
      <c r="Y1551" s="212"/>
      <c r="Z1551" s="212"/>
      <c r="AA1551" s="212"/>
      <c r="AB1551" s="212"/>
      <c r="AC1551" s="213">
        <v>543.23</v>
      </c>
      <c r="AD1551" s="213"/>
    </row>
    <row r="1552" spans="1:30">
      <c r="C1552" s="211" t="s">
        <v>2</v>
      </c>
      <c r="G1552" s="211" t="s">
        <v>2</v>
      </c>
      <c r="K1552" s="211" t="s">
        <v>2</v>
      </c>
      <c r="O1552" s="212" t="s">
        <v>1624</v>
      </c>
      <c r="P1552" s="212"/>
      <c r="Q1552" s="212"/>
      <c r="R1552" s="212"/>
      <c r="S1552" s="212"/>
      <c r="T1552" s="212"/>
      <c r="U1552" s="212"/>
      <c r="V1552" s="212"/>
      <c r="W1552" s="212"/>
      <c r="X1552" s="212"/>
      <c r="Y1552" s="212"/>
      <c r="Z1552" s="212"/>
      <c r="AA1552" s="212"/>
      <c r="AB1552" s="212"/>
      <c r="AC1552" s="213">
        <v>228.29</v>
      </c>
      <c r="AD1552" s="213"/>
    </row>
    <row r="1553" spans="3:30">
      <c r="C1553" s="211" t="s">
        <v>2</v>
      </c>
      <c r="G1553" s="211" t="s">
        <v>2</v>
      </c>
      <c r="K1553" s="211" t="s">
        <v>2</v>
      </c>
      <c r="O1553" s="212" t="s">
        <v>1625</v>
      </c>
      <c r="P1553" s="212"/>
      <c r="Q1553" s="212"/>
      <c r="R1553" s="212"/>
      <c r="S1553" s="212"/>
      <c r="T1553" s="212"/>
      <c r="U1553" s="212"/>
      <c r="V1553" s="212"/>
      <c r="W1553" s="212"/>
      <c r="X1553" s="212"/>
      <c r="Y1553" s="212"/>
      <c r="Z1553" s="212"/>
      <c r="AA1553" s="212"/>
      <c r="AB1553" s="212"/>
      <c r="AC1553" s="213">
        <v>207.09</v>
      </c>
      <c r="AD1553" s="213"/>
    </row>
    <row r="1554" spans="3:30">
      <c r="C1554" s="211" t="s">
        <v>2</v>
      </c>
      <c r="G1554" s="211" t="s">
        <v>2</v>
      </c>
      <c r="K1554" s="211" t="s">
        <v>2</v>
      </c>
      <c r="O1554" s="212" t="s">
        <v>1626</v>
      </c>
      <c r="P1554" s="212"/>
      <c r="Q1554" s="212"/>
      <c r="R1554" s="212"/>
      <c r="S1554" s="212"/>
      <c r="T1554" s="212"/>
      <c r="U1554" s="212"/>
      <c r="V1554" s="212"/>
      <c r="W1554" s="212"/>
      <c r="X1554" s="212"/>
      <c r="Y1554" s="212"/>
      <c r="Z1554" s="212"/>
      <c r="AA1554" s="212"/>
      <c r="AB1554" s="212"/>
      <c r="AC1554" s="213">
        <v>27.83</v>
      </c>
      <c r="AD1554" s="213"/>
    </row>
    <row r="1555" spans="3:30">
      <c r="C1555" s="211" t="s">
        <v>2</v>
      </c>
      <c r="G1555" s="211" t="s">
        <v>2</v>
      </c>
      <c r="K1555" s="211" t="s">
        <v>2</v>
      </c>
      <c r="O1555" s="212" t="s">
        <v>1627</v>
      </c>
      <c r="P1555" s="212"/>
      <c r="Q1555" s="212"/>
      <c r="R1555" s="212"/>
      <c r="S1555" s="212"/>
      <c r="T1555" s="212"/>
      <c r="U1555" s="212"/>
      <c r="V1555" s="212"/>
      <c r="W1555" s="212"/>
      <c r="X1555" s="212"/>
      <c r="Y1555" s="212"/>
      <c r="Z1555" s="212"/>
      <c r="AA1555" s="212"/>
      <c r="AB1555" s="212"/>
      <c r="AC1555" s="213">
        <v>20.149999999999999</v>
      </c>
      <c r="AD1555" s="213"/>
    </row>
    <row r="1556" spans="3:30">
      <c r="C1556" s="211" t="s">
        <v>2</v>
      </c>
      <c r="G1556" s="211" t="s">
        <v>2</v>
      </c>
      <c r="K1556" s="211" t="s">
        <v>2</v>
      </c>
      <c r="O1556" s="212" t="s">
        <v>1627</v>
      </c>
      <c r="P1556" s="212"/>
      <c r="Q1556" s="212"/>
      <c r="R1556" s="212"/>
      <c r="S1556" s="212"/>
      <c r="T1556" s="212"/>
      <c r="U1556" s="212"/>
      <c r="V1556" s="212"/>
      <c r="W1556" s="212"/>
      <c r="X1556" s="212"/>
      <c r="Y1556" s="212"/>
      <c r="Z1556" s="212"/>
      <c r="AA1556" s="212"/>
      <c r="AB1556" s="212"/>
      <c r="AC1556" s="213">
        <v>27.83</v>
      </c>
      <c r="AD1556" s="213"/>
    </row>
    <row r="1557" spans="3:30">
      <c r="C1557" s="211" t="s">
        <v>2</v>
      </c>
      <c r="G1557" s="211" t="s">
        <v>2</v>
      </c>
      <c r="K1557" s="211" t="s">
        <v>2</v>
      </c>
      <c r="O1557" s="212" t="s">
        <v>1628</v>
      </c>
      <c r="P1557" s="212"/>
      <c r="Q1557" s="212"/>
      <c r="R1557" s="212"/>
      <c r="S1557" s="212"/>
      <c r="T1557" s="212"/>
      <c r="U1557" s="212"/>
      <c r="V1557" s="212"/>
      <c r="W1557" s="212"/>
      <c r="X1557" s="212"/>
      <c r="Y1557" s="212"/>
      <c r="Z1557" s="212"/>
      <c r="AA1557" s="212"/>
      <c r="AB1557" s="212"/>
      <c r="AC1557" s="213">
        <v>31.47</v>
      </c>
      <c r="AD1557" s="213"/>
    </row>
    <row r="1558" spans="3:30">
      <c r="C1558" s="211" t="s">
        <v>2</v>
      </c>
      <c r="G1558" s="211" t="s">
        <v>2</v>
      </c>
      <c r="K1558" s="211" t="s">
        <v>2</v>
      </c>
      <c r="O1558" s="212" t="s">
        <v>1629</v>
      </c>
      <c r="P1558" s="212"/>
      <c r="Q1558" s="212"/>
      <c r="R1558" s="212"/>
      <c r="S1558" s="212"/>
      <c r="T1558" s="212"/>
      <c r="U1558" s="212"/>
      <c r="V1558" s="212"/>
      <c r="W1558" s="212"/>
      <c r="X1558" s="212"/>
      <c r="Y1558" s="212"/>
      <c r="Z1558" s="212"/>
      <c r="AA1558" s="212"/>
      <c r="AB1558" s="212"/>
      <c r="AC1558" s="213">
        <v>30.87</v>
      </c>
      <c r="AD1558" s="213"/>
    </row>
    <row r="1559" spans="3:30">
      <c r="C1559" s="211" t="s">
        <v>2</v>
      </c>
      <c r="G1559" s="211" t="s">
        <v>2</v>
      </c>
      <c r="K1559" s="211" t="s">
        <v>2</v>
      </c>
      <c r="O1559" s="212" t="s">
        <v>1630</v>
      </c>
      <c r="P1559" s="212"/>
      <c r="Q1559" s="212"/>
      <c r="R1559" s="212"/>
      <c r="S1559" s="212"/>
      <c r="T1559" s="212"/>
      <c r="U1559" s="212"/>
      <c r="V1559" s="212"/>
      <c r="W1559" s="212"/>
      <c r="X1559" s="212"/>
      <c r="Y1559" s="212"/>
      <c r="Z1559" s="212"/>
      <c r="AA1559" s="212"/>
      <c r="AB1559" s="212"/>
      <c r="AC1559" s="213">
        <v>24.94</v>
      </c>
      <c r="AD1559" s="213"/>
    </row>
    <row r="1560" spans="3:30">
      <c r="C1560" s="211" t="s">
        <v>2</v>
      </c>
      <c r="G1560" s="211" t="s">
        <v>2</v>
      </c>
      <c r="K1560" s="211" t="s">
        <v>2</v>
      </c>
      <c r="O1560" s="212" t="s">
        <v>1631</v>
      </c>
      <c r="P1560" s="212"/>
      <c r="Q1560" s="212"/>
      <c r="R1560" s="212"/>
      <c r="S1560" s="212"/>
      <c r="T1560" s="212"/>
      <c r="U1560" s="212"/>
      <c r="V1560" s="212"/>
      <c r="W1560" s="212"/>
      <c r="X1560" s="212"/>
      <c r="Y1560" s="212"/>
      <c r="Z1560" s="212"/>
      <c r="AA1560" s="212"/>
      <c r="AB1560" s="212"/>
      <c r="AC1560" s="213">
        <v>13.02</v>
      </c>
      <c r="AD1560" s="213"/>
    </row>
    <row r="1561" spans="3:30">
      <c r="C1561" s="211" t="s">
        <v>2</v>
      </c>
      <c r="G1561" s="211" t="s">
        <v>2</v>
      </c>
      <c r="K1561" s="211" t="s">
        <v>2</v>
      </c>
      <c r="O1561" s="212" t="s">
        <v>1632</v>
      </c>
      <c r="P1561" s="212"/>
      <c r="Q1561" s="212"/>
      <c r="R1561" s="212"/>
      <c r="S1561" s="212"/>
      <c r="T1561" s="212"/>
      <c r="U1561" s="212"/>
      <c r="V1561" s="212"/>
      <c r="W1561" s="212"/>
      <c r="X1561" s="212"/>
      <c r="Y1561" s="212"/>
      <c r="Z1561" s="212"/>
      <c r="AA1561" s="212"/>
      <c r="AB1561" s="212"/>
      <c r="AC1561" s="213">
        <v>66.11</v>
      </c>
      <c r="AD1561" s="213"/>
    </row>
    <row r="1562" spans="3:30">
      <c r="C1562" s="211" t="s">
        <v>2</v>
      </c>
      <c r="G1562" s="211" t="s">
        <v>2</v>
      </c>
      <c r="K1562" s="211" t="s">
        <v>2</v>
      </c>
      <c r="O1562" s="212" t="s">
        <v>1633</v>
      </c>
      <c r="P1562" s="212"/>
      <c r="Q1562" s="212"/>
      <c r="R1562" s="212"/>
      <c r="S1562" s="212"/>
      <c r="T1562" s="212"/>
      <c r="U1562" s="212"/>
      <c r="V1562" s="212"/>
      <c r="W1562" s="212"/>
      <c r="X1562" s="212"/>
      <c r="Y1562" s="212"/>
      <c r="Z1562" s="212"/>
      <c r="AA1562" s="212"/>
      <c r="AB1562" s="212"/>
      <c r="AC1562" s="213">
        <v>27.83</v>
      </c>
      <c r="AD1562" s="213"/>
    </row>
    <row r="1563" spans="3:30">
      <c r="C1563" s="211" t="s">
        <v>2</v>
      </c>
      <c r="G1563" s="211" t="s">
        <v>2</v>
      </c>
      <c r="K1563" s="211" t="s">
        <v>2</v>
      </c>
      <c r="O1563" s="212" t="s">
        <v>1634</v>
      </c>
      <c r="P1563" s="212"/>
      <c r="Q1563" s="212"/>
      <c r="R1563" s="212"/>
      <c r="S1563" s="212"/>
      <c r="T1563" s="212"/>
      <c r="U1563" s="212"/>
      <c r="V1563" s="212"/>
      <c r="W1563" s="212"/>
      <c r="X1563" s="212"/>
      <c r="Y1563" s="212"/>
      <c r="Z1563" s="212"/>
      <c r="AA1563" s="212"/>
      <c r="AB1563" s="212"/>
      <c r="AC1563" s="213">
        <v>22.35</v>
      </c>
      <c r="AD1563" s="213"/>
    </row>
    <row r="1564" spans="3:30">
      <c r="C1564" s="211" t="s">
        <v>2</v>
      </c>
      <c r="G1564" s="211" t="s">
        <v>2</v>
      </c>
      <c r="K1564" s="211" t="s">
        <v>2</v>
      </c>
      <c r="O1564" s="212" t="s">
        <v>1629</v>
      </c>
      <c r="P1564" s="212"/>
      <c r="Q1564" s="212"/>
      <c r="R1564" s="212"/>
      <c r="S1564" s="212"/>
      <c r="T1564" s="212"/>
      <c r="U1564" s="212"/>
      <c r="V1564" s="212"/>
      <c r="W1564" s="212"/>
      <c r="X1564" s="212"/>
      <c r="Y1564" s="212"/>
      <c r="Z1564" s="212"/>
      <c r="AA1564" s="212"/>
      <c r="AB1564" s="212"/>
      <c r="AC1564" s="213">
        <v>22.35</v>
      </c>
      <c r="AD1564" s="213"/>
    </row>
    <row r="1565" spans="3:30">
      <c r="C1565" s="211" t="s">
        <v>2</v>
      </c>
      <c r="G1565" s="211" t="s">
        <v>2</v>
      </c>
      <c r="K1565" s="211" t="s">
        <v>2</v>
      </c>
      <c r="O1565" s="212" t="s">
        <v>1635</v>
      </c>
      <c r="P1565" s="212"/>
      <c r="Q1565" s="212"/>
      <c r="R1565" s="212"/>
      <c r="S1565" s="212"/>
      <c r="T1565" s="212"/>
      <c r="U1565" s="212"/>
      <c r="V1565" s="212"/>
      <c r="W1565" s="212"/>
      <c r="X1565" s="212"/>
      <c r="Y1565" s="212"/>
      <c r="Z1565" s="212"/>
      <c r="AA1565" s="212"/>
      <c r="AB1565" s="212"/>
      <c r="AC1565" s="213">
        <v>22.35</v>
      </c>
      <c r="AD1565" s="213"/>
    </row>
    <row r="1566" spans="3:30">
      <c r="C1566" s="211" t="s">
        <v>2</v>
      </c>
      <c r="G1566" s="211" t="s">
        <v>2</v>
      </c>
      <c r="K1566" s="211" t="s">
        <v>2</v>
      </c>
      <c r="O1566" s="212" t="s">
        <v>1636</v>
      </c>
      <c r="P1566" s="212"/>
      <c r="Q1566" s="212"/>
      <c r="R1566" s="212"/>
      <c r="S1566" s="212"/>
      <c r="T1566" s="212"/>
      <c r="U1566" s="212"/>
      <c r="V1566" s="212"/>
      <c r="W1566" s="212"/>
      <c r="X1566" s="212"/>
      <c r="Y1566" s="212"/>
      <c r="Z1566" s="212"/>
      <c r="AA1566" s="212"/>
      <c r="AB1566" s="212"/>
      <c r="AC1566" s="213">
        <v>15.87</v>
      </c>
      <c r="AD1566" s="213"/>
    </row>
    <row r="1567" spans="3:30">
      <c r="C1567" s="211" t="s">
        <v>2</v>
      </c>
      <c r="G1567" s="211" t="s">
        <v>2</v>
      </c>
      <c r="K1567" s="211" t="s">
        <v>2</v>
      </c>
      <c r="O1567" s="212" t="s">
        <v>1623</v>
      </c>
      <c r="P1567" s="212"/>
      <c r="Q1567" s="212"/>
      <c r="R1567" s="212"/>
      <c r="S1567" s="212"/>
      <c r="T1567" s="212"/>
      <c r="U1567" s="212"/>
      <c r="V1567" s="212"/>
      <c r="W1567" s="212"/>
      <c r="X1567" s="212"/>
      <c r="Y1567" s="212"/>
      <c r="Z1567" s="212"/>
      <c r="AA1567" s="212"/>
      <c r="AB1567" s="212"/>
      <c r="AC1567" s="213">
        <v>393.37</v>
      </c>
      <c r="AD1567" s="213"/>
    </row>
    <row r="1568" spans="3:30">
      <c r="C1568" s="211" t="s">
        <v>2</v>
      </c>
      <c r="G1568" s="211" t="s">
        <v>2</v>
      </c>
      <c r="K1568" s="211" t="s">
        <v>2</v>
      </c>
      <c r="O1568" s="212" t="s">
        <v>1624</v>
      </c>
      <c r="P1568" s="212"/>
      <c r="Q1568" s="212"/>
      <c r="R1568" s="212"/>
      <c r="S1568" s="212"/>
      <c r="T1568" s="212"/>
      <c r="U1568" s="212"/>
      <c r="V1568" s="212"/>
      <c r="W1568" s="212"/>
      <c r="X1568" s="212"/>
      <c r="Y1568" s="212"/>
      <c r="Z1568" s="212"/>
      <c r="AA1568" s="212"/>
      <c r="AB1568" s="212"/>
      <c r="AC1568" s="213">
        <v>315.26</v>
      </c>
      <c r="AD1568" s="213"/>
    </row>
    <row r="1569" spans="3:30">
      <c r="C1569" s="211" t="s">
        <v>2</v>
      </c>
      <c r="G1569" s="211" t="s">
        <v>2</v>
      </c>
      <c r="K1569" s="211" t="s">
        <v>2</v>
      </c>
      <c r="O1569" s="212" t="s">
        <v>1625</v>
      </c>
      <c r="P1569" s="212"/>
      <c r="Q1569" s="212"/>
      <c r="R1569" s="212"/>
      <c r="S1569" s="212"/>
      <c r="T1569" s="212"/>
      <c r="U1569" s="212"/>
      <c r="V1569" s="212"/>
      <c r="W1569" s="212"/>
      <c r="X1569" s="212"/>
      <c r="Y1569" s="212"/>
      <c r="Z1569" s="212"/>
      <c r="AA1569" s="212"/>
      <c r="AB1569" s="212"/>
      <c r="AC1569" s="213">
        <v>285.98</v>
      </c>
      <c r="AD1569" s="213"/>
    </row>
    <row r="1570" spans="3:30">
      <c r="C1570" s="211" t="s">
        <v>2</v>
      </c>
      <c r="G1570" s="211" t="s">
        <v>2</v>
      </c>
      <c r="K1570" s="211" t="s">
        <v>2</v>
      </c>
      <c r="O1570" s="212" t="s">
        <v>1633</v>
      </c>
      <c r="P1570" s="212"/>
      <c r="Q1570" s="212"/>
      <c r="R1570" s="212"/>
      <c r="S1570" s="212"/>
      <c r="T1570" s="212"/>
      <c r="U1570" s="212"/>
      <c r="V1570" s="212"/>
      <c r="W1570" s="212"/>
      <c r="X1570" s="212"/>
      <c r="Y1570" s="212"/>
      <c r="Z1570" s="212"/>
      <c r="AA1570" s="212"/>
      <c r="AB1570" s="212"/>
      <c r="AC1570" s="213">
        <v>20.149999999999999</v>
      </c>
      <c r="AD1570" s="213"/>
    </row>
    <row r="1571" spans="3:30">
      <c r="C1571" s="211" t="s">
        <v>2</v>
      </c>
      <c r="G1571" s="211" t="s">
        <v>2</v>
      </c>
      <c r="K1571" s="211" t="s">
        <v>2</v>
      </c>
      <c r="O1571" s="212" t="s">
        <v>1626</v>
      </c>
      <c r="P1571" s="212"/>
      <c r="Q1571" s="212"/>
      <c r="R1571" s="212"/>
      <c r="S1571" s="212"/>
      <c r="T1571" s="212"/>
      <c r="U1571" s="212"/>
      <c r="V1571" s="212"/>
      <c r="W1571" s="212"/>
      <c r="X1571" s="212"/>
      <c r="Y1571" s="212"/>
      <c r="Z1571" s="212"/>
      <c r="AA1571" s="212"/>
      <c r="AB1571" s="212"/>
      <c r="AC1571" s="213">
        <v>20.149999999999999</v>
      </c>
      <c r="AD1571" s="213"/>
    </row>
    <row r="1572" spans="3:30">
      <c r="C1572" s="211" t="s">
        <v>2</v>
      </c>
      <c r="G1572" s="211" t="s">
        <v>2</v>
      </c>
      <c r="K1572" s="211" t="s">
        <v>2</v>
      </c>
      <c r="O1572" s="212" t="s">
        <v>1631</v>
      </c>
      <c r="P1572" s="212"/>
      <c r="Q1572" s="212"/>
      <c r="R1572" s="212"/>
      <c r="S1572" s="212"/>
      <c r="T1572" s="212"/>
      <c r="U1572" s="212"/>
      <c r="V1572" s="212"/>
      <c r="W1572" s="212"/>
      <c r="X1572" s="212"/>
      <c r="Y1572" s="212"/>
      <c r="Z1572" s="212"/>
      <c r="AA1572" s="212"/>
      <c r="AB1572" s="212"/>
      <c r="AC1572" s="213">
        <v>17.97</v>
      </c>
      <c r="AD1572" s="213"/>
    </row>
    <row r="1573" spans="3:30">
      <c r="C1573" s="211" t="s">
        <v>2</v>
      </c>
      <c r="G1573" s="211" t="s">
        <v>2</v>
      </c>
      <c r="K1573" s="211" t="s">
        <v>2</v>
      </c>
      <c r="O1573" s="212" t="s">
        <v>1637</v>
      </c>
      <c r="P1573" s="212"/>
      <c r="Q1573" s="212"/>
      <c r="R1573" s="212"/>
      <c r="S1573" s="212"/>
      <c r="T1573" s="212"/>
      <c r="U1573" s="212"/>
      <c r="V1573" s="212"/>
      <c r="W1573" s="212"/>
      <c r="X1573" s="212"/>
      <c r="Y1573" s="212"/>
      <c r="Z1573" s="212"/>
      <c r="AA1573" s="212"/>
      <c r="AB1573" s="212"/>
      <c r="AC1573" s="213">
        <v>4.4000000000000004</v>
      </c>
      <c r="AD1573" s="213"/>
    </row>
    <row r="1574" spans="3:30">
      <c r="C1574" s="211" t="s">
        <v>2</v>
      </c>
      <c r="G1574" s="211" t="s">
        <v>2</v>
      </c>
      <c r="K1574" s="211" t="s">
        <v>2</v>
      </c>
      <c r="O1574" s="212" t="s">
        <v>1637</v>
      </c>
      <c r="P1574" s="212"/>
      <c r="Q1574" s="212"/>
      <c r="R1574" s="212"/>
      <c r="S1574" s="212"/>
      <c r="T1574" s="212"/>
      <c r="U1574" s="212"/>
      <c r="V1574" s="212"/>
      <c r="W1574" s="212"/>
      <c r="X1574" s="212"/>
      <c r="Y1574" s="212"/>
      <c r="Z1574" s="212"/>
      <c r="AA1574" s="212"/>
      <c r="AB1574" s="212"/>
      <c r="AC1574" s="213">
        <v>6.07</v>
      </c>
      <c r="AD1574" s="213"/>
    </row>
    <row r="1575" spans="3:30">
      <c r="C1575" s="211" t="s">
        <v>2</v>
      </c>
      <c r="G1575" s="211" t="s">
        <v>2</v>
      </c>
      <c r="K1575" s="211" t="s">
        <v>2</v>
      </c>
      <c r="O1575" s="212" t="s">
        <v>1632</v>
      </c>
      <c r="P1575" s="212"/>
      <c r="Q1575" s="212"/>
      <c r="R1575" s="212"/>
      <c r="S1575" s="212"/>
      <c r="T1575" s="212"/>
      <c r="U1575" s="212"/>
      <c r="V1575" s="212"/>
      <c r="W1575" s="212"/>
      <c r="X1575" s="212"/>
      <c r="Y1575" s="212"/>
      <c r="Z1575" s="212"/>
      <c r="AA1575" s="212"/>
      <c r="AB1575" s="212"/>
      <c r="AC1575" s="213">
        <v>47.87</v>
      </c>
      <c r="AD1575" s="213"/>
    </row>
    <row r="1576" spans="3:30">
      <c r="C1576" s="211" t="s">
        <v>2</v>
      </c>
      <c r="G1576" s="211" t="s">
        <v>2</v>
      </c>
      <c r="K1576" s="211" t="s">
        <v>2</v>
      </c>
      <c r="O1576" s="212" t="s">
        <v>1634</v>
      </c>
      <c r="P1576" s="212"/>
      <c r="Q1576" s="212"/>
      <c r="R1576" s="212"/>
      <c r="S1576" s="212"/>
      <c r="T1576" s="212"/>
      <c r="U1576" s="212"/>
      <c r="V1576" s="212"/>
      <c r="W1576" s="212"/>
      <c r="X1576" s="212"/>
      <c r="Y1576" s="212"/>
      <c r="Z1576" s="212"/>
      <c r="AA1576" s="212"/>
      <c r="AB1576" s="212"/>
      <c r="AC1576" s="213">
        <v>30.87</v>
      </c>
      <c r="AD1576" s="213"/>
    </row>
    <row r="1577" spans="3:30">
      <c r="C1577" s="211" t="s">
        <v>2</v>
      </c>
      <c r="G1577" s="211" t="s">
        <v>2</v>
      </c>
      <c r="K1577" s="211" t="s">
        <v>2</v>
      </c>
      <c r="O1577" s="212" t="s">
        <v>1635</v>
      </c>
      <c r="P1577" s="212"/>
      <c r="Q1577" s="212"/>
      <c r="R1577" s="212"/>
      <c r="S1577" s="212"/>
      <c r="T1577" s="212"/>
      <c r="U1577" s="212"/>
      <c r="V1577" s="212"/>
      <c r="W1577" s="212"/>
      <c r="X1577" s="212"/>
      <c r="Y1577" s="212"/>
      <c r="Z1577" s="212"/>
      <c r="AA1577" s="212"/>
      <c r="AB1577" s="212"/>
      <c r="AC1577" s="213">
        <v>30.87</v>
      </c>
      <c r="AD1577" s="213"/>
    </row>
    <row r="1578" spans="3:30">
      <c r="C1578" s="211" t="s">
        <v>2</v>
      </c>
      <c r="G1578" s="211" t="s">
        <v>2</v>
      </c>
      <c r="K1578" s="211" t="s">
        <v>2</v>
      </c>
      <c r="O1578" s="212" t="s">
        <v>1638</v>
      </c>
      <c r="P1578" s="212"/>
      <c r="Q1578" s="212"/>
      <c r="R1578" s="212"/>
      <c r="S1578" s="212"/>
      <c r="T1578" s="212"/>
      <c r="U1578" s="212"/>
      <c r="V1578" s="212"/>
      <c r="W1578" s="212"/>
      <c r="X1578" s="212"/>
      <c r="Y1578" s="212"/>
      <c r="Z1578" s="212"/>
      <c r="AA1578" s="212"/>
      <c r="AB1578" s="212"/>
      <c r="AC1578" s="213">
        <v>189.08</v>
      </c>
      <c r="AD1578" s="213"/>
    </row>
    <row r="1579" spans="3:30">
      <c r="C1579" s="211" t="s">
        <v>2</v>
      </c>
      <c r="G1579" s="211" t="s">
        <v>2</v>
      </c>
      <c r="K1579" s="211" t="s">
        <v>2</v>
      </c>
      <c r="O1579" s="212" t="s">
        <v>1639</v>
      </c>
      <c r="P1579" s="212"/>
      <c r="Q1579" s="212"/>
      <c r="R1579" s="212"/>
      <c r="S1579" s="212"/>
      <c r="T1579" s="212"/>
      <c r="U1579" s="212"/>
      <c r="V1579" s="212"/>
      <c r="W1579" s="212"/>
      <c r="X1579" s="212"/>
      <c r="Y1579" s="212"/>
      <c r="Z1579" s="212"/>
      <c r="AA1579" s="212"/>
      <c r="AB1579" s="212"/>
      <c r="AC1579" s="213">
        <v>73.94</v>
      </c>
      <c r="AD1579" s="213"/>
    </row>
    <row r="1580" spans="3:30">
      <c r="C1580" s="211" t="s">
        <v>2</v>
      </c>
      <c r="G1580" s="211" t="s">
        <v>2</v>
      </c>
      <c r="K1580" s="211" t="s">
        <v>2</v>
      </c>
      <c r="O1580" s="212" t="s">
        <v>1639</v>
      </c>
      <c r="P1580" s="212"/>
      <c r="Q1580" s="212"/>
      <c r="R1580" s="212"/>
      <c r="S1580" s="212"/>
      <c r="T1580" s="212"/>
      <c r="U1580" s="212"/>
      <c r="V1580" s="212"/>
      <c r="W1580" s="212"/>
      <c r="X1580" s="212"/>
      <c r="Y1580" s="212"/>
      <c r="Z1580" s="212"/>
      <c r="AA1580" s="212"/>
      <c r="AB1580" s="212"/>
      <c r="AC1580" s="213">
        <v>102.1</v>
      </c>
      <c r="AD1580" s="213"/>
    </row>
    <row r="1581" spans="3:30">
      <c r="C1581" s="211" t="s">
        <v>2</v>
      </c>
      <c r="G1581" s="211" t="s">
        <v>2</v>
      </c>
      <c r="K1581" s="211" t="s">
        <v>2</v>
      </c>
      <c r="O1581" s="212" t="s">
        <v>1640</v>
      </c>
      <c r="P1581" s="212"/>
      <c r="Q1581" s="212"/>
      <c r="R1581" s="212"/>
      <c r="S1581" s="212"/>
      <c r="T1581" s="212"/>
      <c r="U1581" s="212"/>
      <c r="V1581" s="212"/>
      <c r="W1581" s="212"/>
      <c r="X1581" s="212"/>
      <c r="Y1581" s="212"/>
      <c r="Z1581" s="212"/>
      <c r="AA1581" s="212"/>
      <c r="AB1581" s="212"/>
      <c r="AC1581" s="213">
        <v>4.54</v>
      </c>
      <c r="AD1581" s="213"/>
    </row>
    <row r="1582" spans="3:30">
      <c r="C1582" s="211" t="s">
        <v>2</v>
      </c>
      <c r="G1582" s="211" t="s">
        <v>2</v>
      </c>
      <c r="K1582" s="211" t="s">
        <v>2</v>
      </c>
      <c r="O1582" s="212" t="s">
        <v>1638</v>
      </c>
      <c r="P1582" s="212"/>
      <c r="Q1582" s="212"/>
      <c r="R1582" s="212"/>
      <c r="S1582" s="212"/>
      <c r="T1582" s="212"/>
      <c r="U1582" s="212"/>
      <c r="V1582" s="212"/>
      <c r="W1582" s="212"/>
      <c r="X1582" s="212"/>
      <c r="Y1582" s="212"/>
      <c r="Z1582" s="212"/>
      <c r="AA1582" s="212"/>
      <c r="AB1582" s="212"/>
      <c r="AC1582" s="213">
        <v>114.1</v>
      </c>
      <c r="AD1582" s="213"/>
    </row>
    <row r="1583" spans="3:30">
      <c r="C1583" s="211" t="s">
        <v>2</v>
      </c>
      <c r="G1583" s="211" t="s">
        <v>2</v>
      </c>
      <c r="K1583" s="211" t="s">
        <v>2</v>
      </c>
      <c r="O1583" s="212" t="s">
        <v>1640</v>
      </c>
      <c r="P1583" s="212"/>
      <c r="Q1583" s="212"/>
      <c r="R1583" s="212"/>
      <c r="S1583" s="212"/>
      <c r="T1583" s="212"/>
      <c r="U1583" s="212"/>
      <c r="V1583" s="212"/>
      <c r="W1583" s="212"/>
      <c r="X1583" s="212"/>
      <c r="Y1583" s="212"/>
      <c r="Z1583" s="212"/>
      <c r="AA1583" s="212"/>
      <c r="AB1583" s="212"/>
      <c r="AC1583" s="213">
        <v>6.26</v>
      </c>
      <c r="AD1583" s="213"/>
    </row>
    <row r="1584" spans="3:30">
      <c r="C1584" s="211" t="s">
        <v>2</v>
      </c>
      <c r="G1584" s="211" t="s">
        <v>2</v>
      </c>
      <c r="K1584" s="211" t="s">
        <v>2</v>
      </c>
      <c r="O1584" s="212" t="s">
        <v>1641</v>
      </c>
      <c r="P1584" s="212"/>
      <c r="Q1584" s="212"/>
      <c r="R1584" s="212"/>
      <c r="S1584" s="212"/>
      <c r="T1584" s="212"/>
      <c r="U1584" s="212"/>
      <c r="V1584" s="212"/>
      <c r="W1584" s="212"/>
      <c r="X1584" s="212"/>
      <c r="Y1584" s="212"/>
      <c r="Z1584" s="212"/>
      <c r="AA1584" s="212"/>
      <c r="AB1584" s="212"/>
      <c r="AC1584" s="213">
        <v>14.58</v>
      </c>
      <c r="AD1584" s="213"/>
    </row>
    <row r="1585" spans="3:30">
      <c r="C1585" s="211" t="s">
        <v>2</v>
      </c>
      <c r="G1585" s="211" t="s">
        <v>2</v>
      </c>
      <c r="K1585" s="211" t="s">
        <v>2</v>
      </c>
      <c r="O1585" s="212" t="s">
        <v>1642</v>
      </c>
      <c r="P1585" s="212"/>
      <c r="Q1585" s="212"/>
      <c r="R1585" s="212"/>
      <c r="S1585" s="212"/>
      <c r="T1585" s="212"/>
      <c r="U1585" s="212"/>
      <c r="V1585" s="212"/>
      <c r="W1585" s="212"/>
      <c r="X1585" s="212"/>
      <c r="Y1585" s="212"/>
      <c r="Z1585" s="212"/>
      <c r="AA1585" s="212"/>
      <c r="AB1585" s="212"/>
      <c r="AC1585" s="213">
        <v>12.53</v>
      </c>
      <c r="AD1585" s="213"/>
    </row>
    <row r="1586" spans="3:30">
      <c r="C1586" s="211" t="s">
        <v>2</v>
      </c>
      <c r="G1586" s="211" t="s">
        <v>2</v>
      </c>
      <c r="K1586" s="211" t="s">
        <v>2</v>
      </c>
      <c r="O1586" s="212" t="s">
        <v>1643</v>
      </c>
      <c r="P1586" s="212"/>
      <c r="Q1586" s="212"/>
      <c r="R1586" s="212"/>
      <c r="S1586" s="212"/>
      <c r="T1586" s="212"/>
      <c r="U1586" s="212"/>
      <c r="V1586" s="212"/>
      <c r="W1586" s="212"/>
      <c r="X1586" s="212"/>
      <c r="Y1586" s="212"/>
      <c r="Z1586" s="212"/>
      <c r="AA1586" s="212"/>
      <c r="AB1586" s="212"/>
      <c r="AC1586" s="213">
        <v>6.79</v>
      </c>
      <c r="AD1586" s="213"/>
    </row>
    <row r="1587" spans="3:30">
      <c r="C1587" s="211" t="s">
        <v>2</v>
      </c>
      <c r="G1587" s="211" t="s">
        <v>2</v>
      </c>
      <c r="K1587" s="211" t="s">
        <v>2</v>
      </c>
      <c r="O1587" s="212" t="s">
        <v>1644</v>
      </c>
      <c r="P1587" s="212"/>
      <c r="Q1587" s="212"/>
      <c r="R1587" s="212"/>
      <c r="S1587" s="212"/>
      <c r="T1587" s="212"/>
      <c r="U1587" s="212"/>
      <c r="V1587" s="212"/>
      <c r="W1587" s="212"/>
      <c r="X1587" s="212"/>
      <c r="Y1587" s="212"/>
      <c r="Z1587" s="212"/>
      <c r="AA1587" s="212"/>
      <c r="AB1587" s="212"/>
      <c r="AC1587" s="213">
        <v>28.94</v>
      </c>
      <c r="AD1587" s="213"/>
    </row>
    <row r="1588" spans="3:30">
      <c r="C1588" s="211" t="s">
        <v>2</v>
      </c>
      <c r="G1588" s="211" t="s">
        <v>2</v>
      </c>
      <c r="K1588" s="211" t="s">
        <v>2</v>
      </c>
      <c r="O1588" s="212" t="s">
        <v>1644</v>
      </c>
      <c r="P1588" s="212"/>
      <c r="Q1588" s="212"/>
      <c r="R1588" s="212"/>
      <c r="S1588" s="212"/>
      <c r="T1588" s="212"/>
      <c r="U1588" s="212"/>
      <c r="V1588" s="212"/>
      <c r="W1588" s="212"/>
      <c r="X1588" s="212"/>
      <c r="Y1588" s="212"/>
      <c r="Z1588" s="212"/>
      <c r="AA1588" s="212"/>
      <c r="AB1588" s="212"/>
      <c r="AC1588" s="213">
        <v>39.96</v>
      </c>
      <c r="AD1588" s="213"/>
    </row>
    <row r="1589" spans="3:30">
      <c r="C1589" s="211" t="s">
        <v>2</v>
      </c>
      <c r="G1589" s="211" t="s">
        <v>2</v>
      </c>
      <c r="K1589" s="211" t="s">
        <v>2</v>
      </c>
      <c r="O1589" s="212" t="s">
        <v>1645</v>
      </c>
      <c r="P1589" s="212"/>
      <c r="Q1589" s="212"/>
      <c r="R1589" s="212"/>
      <c r="S1589" s="212"/>
      <c r="T1589" s="212"/>
      <c r="U1589" s="212"/>
      <c r="V1589" s="212"/>
      <c r="W1589" s="212"/>
      <c r="X1589" s="212"/>
      <c r="Y1589" s="212"/>
      <c r="Z1589" s="212"/>
      <c r="AA1589" s="212"/>
      <c r="AB1589" s="212"/>
      <c r="AC1589" s="213">
        <v>31.54</v>
      </c>
      <c r="AD1589" s="213"/>
    </row>
    <row r="1590" spans="3:30">
      <c r="C1590" s="211" t="s">
        <v>2</v>
      </c>
      <c r="G1590" s="211" t="s">
        <v>2</v>
      </c>
      <c r="K1590" s="211" t="s">
        <v>2</v>
      </c>
      <c r="O1590" s="212" t="s">
        <v>1646</v>
      </c>
      <c r="P1590" s="212"/>
      <c r="Q1590" s="212"/>
      <c r="R1590" s="212"/>
      <c r="S1590" s="212"/>
      <c r="T1590" s="212"/>
      <c r="U1590" s="212"/>
      <c r="V1590" s="212"/>
      <c r="W1590" s="212"/>
      <c r="X1590" s="212"/>
      <c r="Y1590" s="212"/>
      <c r="Z1590" s="212"/>
      <c r="AA1590" s="212"/>
      <c r="AB1590" s="212"/>
      <c r="AC1590" s="213">
        <v>118.3</v>
      </c>
      <c r="AD1590" s="213"/>
    </row>
    <row r="1591" spans="3:30">
      <c r="C1591" s="211" t="s">
        <v>2</v>
      </c>
      <c r="G1591" s="211" t="s">
        <v>2</v>
      </c>
      <c r="K1591" s="211" t="s">
        <v>2</v>
      </c>
      <c r="O1591" s="212" t="s">
        <v>1642</v>
      </c>
      <c r="P1591" s="212"/>
      <c r="Q1591" s="212"/>
      <c r="R1591" s="212"/>
      <c r="S1591" s="212"/>
      <c r="T1591" s="212"/>
      <c r="U1591" s="212"/>
      <c r="V1591" s="212"/>
      <c r="W1591" s="212"/>
      <c r="X1591" s="212"/>
      <c r="Y1591" s="212"/>
      <c r="Z1591" s="212"/>
      <c r="AA1591" s="212"/>
      <c r="AB1591" s="212"/>
      <c r="AC1591" s="213">
        <v>9.07</v>
      </c>
      <c r="AD1591" s="213"/>
    </row>
    <row r="1592" spans="3:30">
      <c r="C1592" s="211" t="s">
        <v>2</v>
      </c>
      <c r="G1592" s="211" t="s">
        <v>2</v>
      </c>
      <c r="K1592" s="211" t="s">
        <v>2</v>
      </c>
      <c r="O1592" s="212" t="s">
        <v>1647</v>
      </c>
      <c r="P1592" s="212"/>
      <c r="Q1592" s="212"/>
      <c r="R1592" s="212"/>
      <c r="S1592" s="212"/>
      <c r="T1592" s="212"/>
      <c r="U1592" s="212"/>
      <c r="V1592" s="212"/>
      <c r="W1592" s="212"/>
      <c r="X1592" s="212"/>
      <c r="Y1592" s="212"/>
      <c r="Z1592" s="212"/>
      <c r="AA1592" s="212"/>
      <c r="AB1592" s="212"/>
      <c r="AC1592" s="213">
        <v>7.83</v>
      </c>
      <c r="AD1592" s="213"/>
    </row>
    <row r="1593" spans="3:30">
      <c r="C1593" s="211" t="s">
        <v>2</v>
      </c>
      <c r="G1593" s="211" t="s">
        <v>2</v>
      </c>
      <c r="K1593" s="211" t="s">
        <v>2</v>
      </c>
      <c r="O1593" s="212" t="s">
        <v>1648</v>
      </c>
      <c r="P1593" s="212"/>
      <c r="Q1593" s="212"/>
      <c r="R1593" s="212"/>
      <c r="S1593" s="212"/>
      <c r="T1593" s="212"/>
      <c r="U1593" s="212"/>
      <c r="V1593" s="212"/>
      <c r="W1593" s="212"/>
      <c r="X1593" s="212"/>
      <c r="Y1593" s="212"/>
      <c r="Z1593" s="212"/>
      <c r="AA1593" s="212"/>
      <c r="AB1593" s="212"/>
      <c r="AC1593" s="213">
        <v>1.85</v>
      </c>
      <c r="AD1593" s="213"/>
    </row>
    <row r="1594" spans="3:30">
      <c r="C1594" s="211" t="s">
        <v>2</v>
      </c>
      <c r="G1594" s="211" t="s">
        <v>2</v>
      </c>
      <c r="K1594" s="211" t="s">
        <v>2</v>
      </c>
      <c r="O1594" s="212" t="s">
        <v>1628</v>
      </c>
      <c r="P1594" s="212"/>
      <c r="Q1594" s="212"/>
      <c r="R1594" s="212"/>
      <c r="S1594" s="212"/>
      <c r="T1594" s="212"/>
      <c r="U1594" s="212"/>
      <c r="V1594" s="212"/>
      <c r="W1594" s="212"/>
      <c r="X1594" s="212"/>
      <c r="Y1594" s="212"/>
      <c r="Z1594" s="212"/>
      <c r="AA1594" s="212"/>
      <c r="AB1594" s="212"/>
      <c r="AC1594" s="213">
        <v>43.45</v>
      </c>
      <c r="AD1594" s="213"/>
    </row>
    <row r="1595" spans="3:30">
      <c r="C1595" s="211" t="s">
        <v>2</v>
      </c>
      <c r="G1595" s="211" t="s">
        <v>2</v>
      </c>
      <c r="K1595" s="211" t="s">
        <v>2</v>
      </c>
      <c r="O1595" s="212" t="s">
        <v>1636</v>
      </c>
      <c r="P1595" s="212"/>
      <c r="Q1595" s="212"/>
      <c r="R1595" s="212"/>
      <c r="S1595" s="212"/>
      <c r="T1595" s="212"/>
      <c r="U1595" s="212"/>
      <c r="V1595" s="212"/>
      <c r="W1595" s="212"/>
      <c r="X1595" s="212"/>
      <c r="Y1595" s="212"/>
      <c r="Z1595" s="212"/>
      <c r="AA1595" s="212"/>
      <c r="AB1595" s="212"/>
      <c r="AC1595" s="213">
        <v>21.91</v>
      </c>
      <c r="AD1595" s="213"/>
    </row>
    <row r="1596" spans="3:30">
      <c r="C1596" s="211" t="s">
        <v>2</v>
      </c>
      <c r="G1596" s="211" t="s">
        <v>2</v>
      </c>
      <c r="K1596" s="211" t="s">
        <v>2</v>
      </c>
      <c r="O1596" s="212" t="s">
        <v>1630</v>
      </c>
      <c r="P1596" s="212"/>
      <c r="Q1596" s="212"/>
      <c r="R1596" s="212"/>
      <c r="S1596" s="212"/>
      <c r="T1596" s="212"/>
      <c r="U1596" s="212"/>
      <c r="V1596" s="212"/>
      <c r="W1596" s="212"/>
      <c r="X1596" s="212"/>
      <c r="Y1596" s="212"/>
      <c r="Z1596" s="212"/>
      <c r="AA1596" s="212"/>
      <c r="AB1596" s="212"/>
      <c r="AC1596" s="213">
        <v>34.44</v>
      </c>
      <c r="AD1596" s="213"/>
    </row>
    <row r="1597" spans="3:30">
      <c r="C1597" s="211" t="s">
        <v>2</v>
      </c>
      <c r="G1597" s="211" t="s">
        <v>2</v>
      </c>
      <c r="K1597" s="211" t="s">
        <v>2</v>
      </c>
      <c r="O1597" s="212" t="s">
        <v>1645</v>
      </c>
      <c r="P1597" s="212"/>
      <c r="Q1597" s="212"/>
      <c r="R1597" s="212"/>
      <c r="S1597" s="212"/>
      <c r="T1597" s="212"/>
      <c r="U1597" s="212"/>
      <c r="V1597" s="212"/>
      <c r="W1597" s="212"/>
      <c r="X1597" s="212"/>
      <c r="Y1597" s="212"/>
      <c r="Z1597" s="212"/>
      <c r="AA1597" s="212"/>
      <c r="AB1597" s="212"/>
      <c r="AC1597" s="213">
        <v>22.84</v>
      </c>
      <c r="AD1597" s="213"/>
    </row>
    <row r="1598" spans="3:30">
      <c r="C1598" s="211" t="s">
        <v>2</v>
      </c>
      <c r="G1598" s="211" t="s">
        <v>2</v>
      </c>
      <c r="K1598" s="211" t="s">
        <v>2</v>
      </c>
      <c r="O1598" s="212" t="s">
        <v>1638</v>
      </c>
      <c r="P1598" s="212"/>
      <c r="Q1598" s="212"/>
      <c r="R1598" s="212"/>
      <c r="S1598" s="212"/>
      <c r="T1598" s="212"/>
      <c r="U1598" s="212"/>
      <c r="V1598" s="212"/>
      <c r="W1598" s="212"/>
      <c r="X1598" s="212"/>
      <c r="Y1598" s="212"/>
      <c r="Z1598" s="212"/>
      <c r="AA1598" s="212"/>
      <c r="AB1598" s="212"/>
      <c r="AC1598" s="213">
        <v>22.82</v>
      </c>
      <c r="AD1598" s="213"/>
    </row>
    <row r="1599" spans="3:30">
      <c r="C1599" s="211" t="s">
        <v>2</v>
      </c>
      <c r="G1599" s="211" t="s">
        <v>2</v>
      </c>
      <c r="K1599" s="211" t="s">
        <v>2</v>
      </c>
      <c r="O1599" s="212" t="s">
        <v>1641</v>
      </c>
      <c r="P1599" s="212"/>
      <c r="Q1599" s="212"/>
      <c r="R1599" s="212"/>
      <c r="S1599" s="212"/>
      <c r="T1599" s="212"/>
      <c r="U1599" s="212"/>
      <c r="V1599" s="212"/>
      <c r="W1599" s="212"/>
      <c r="X1599" s="212"/>
      <c r="Y1599" s="212"/>
      <c r="Z1599" s="212"/>
      <c r="AA1599" s="212"/>
      <c r="AB1599" s="212"/>
      <c r="AC1599" s="213">
        <v>10.56</v>
      </c>
      <c r="AD1599" s="213"/>
    </row>
    <row r="1600" spans="3:30">
      <c r="C1600" s="211" t="s">
        <v>2</v>
      </c>
      <c r="G1600" s="211" t="s">
        <v>2</v>
      </c>
      <c r="K1600" s="211" t="s">
        <v>2</v>
      </c>
      <c r="O1600" s="212" t="s">
        <v>1646</v>
      </c>
      <c r="P1600" s="212"/>
      <c r="Q1600" s="212"/>
      <c r="R1600" s="212"/>
      <c r="S1600" s="212"/>
      <c r="T1600" s="212"/>
      <c r="U1600" s="212"/>
      <c r="V1600" s="212"/>
      <c r="W1600" s="212"/>
      <c r="X1600" s="212"/>
      <c r="Y1600" s="212"/>
      <c r="Z1600" s="212"/>
      <c r="AA1600" s="212"/>
      <c r="AB1600" s="212"/>
      <c r="AC1600" s="213">
        <v>85.66</v>
      </c>
      <c r="AD1600" s="213"/>
    </row>
    <row r="1601" spans="1:30">
      <c r="C1601" s="211" t="s">
        <v>2</v>
      </c>
      <c r="G1601" s="211" t="s">
        <v>2</v>
      </c>
      <c r="K1601" s="211" t="s">
        <v>2</v>
      </c>
      <c r="O1601" s="212" t="s">
        <v>1643</v>
      </c>
      <c r="P1601" s="212"/>
      <c r="Q1601" s="212"/>
      <c r="R1601" s="212"/>
      <c r="S1601" s="212"/>
      <c r="T1601" s="212"/>
      <c r="U1601" s="212"/>
      <c r="V1601" s="212"/>
      <c r="W1601" s="212"/>
      <c r="X1601" s="212"/>
      <c r="Y1601" s="212"/>
      <c r="Z1601" s="212"/>
      <c r="AA1601" s="212"/>
      <c r="AB1601" s="212"/>
      <c r="AC1601" s="213">
        <v>4.91</v>
      </c>
      <c r="AD1601" s="213"/>
    </row>
    <row r="1602" spans="1:30">
      <c r="C1602" s="211" t="s">
        <v>2</v>
      </c>
      <c r="G1602" s="211" t="s">
        <v>2</v>
      </c>
      <c r="K1602" s="211" t="s">
        <v>2</v>
      </c>
      <c r="O1602" s="212" t="s">
        <v>1647</v>
      </c>
      <c r="P1602" s="212"/>
      <c r="Q1602" s="212"/>
      <c r="R1602" s="212"/>
      <c r="S1602" s="212"/>
      <c r="T1602" s="212"/>
      <c r="U1602" s="212"/>
      <c r="V1602" s="212"/>
      <c r="W1602" s="212"/>
      <c r="X1602" s="212"/>
      <c r="Y1602" s="212"/>
      <c r="Z1602" s="212"/>
      <c r="AA1602" s="212"/>
      <c r="AB1602" s="212"/>
      <c r="AC1602" s="213">
        <v>5.67</v>
      </c>
      <c r="AD1602" s="213"/>
    </row>
    <row r="1603" spans="1:30" ht="11.25" customHeight="1"/>
    <row r="1604" spans="1:30" ht="12" customHeight="1"/>
    <row r="1605" spans="1:30" ht="13.5" customHeight="1">
      <c r="A1605" s="214" t="s">
        <v>412</v>
      </c>
      <c r="B1605" s="214"/>
      <c r="C1605" s="214"/>
      <c r="D1605" s="214"/>
      <c r="E1605" s="214"/>
      <c r="F1605" s="214"/>
      <c r="G1605" s="214"/>
      <c r="H1605" s="214"/>
      <c r="I1605" s="214"/>
      <c r="J1605" s="214"/>
      <c r="K1605" s="214"/>
      <c r="L1605" s="214"/>
      <c r="M1605" s="214"/>
      <c r="R1605" s="215" t="s">
        <v>1649</v>
      </c>
      <c r="S1605" s="215"/>
      <c r="T1605" s="215"/>
      <c r="U1605" s="215"/>
      <c r="V1605" s="215"/>
      <c r="W1605" s="215"/>
      <c r="X1605" s="215"/>
      <c r="Y1605" s="215"/>
      <c r="Z1605" s="215"/>
      <c r="AA1605" s="215"/>
      <c r="AB1605" s="215"/>
      <c r="AC1605" s="215"/>
      <c r="AD1605" s="215"/>
    </row>
    <row r="1606" spans="1:30" ht="25.5" customHeight="1">
      <c r="C1606" s="203" t="s">
        <v>310</v>
      </c>
      <c r="D1606" s="203"/>
      <c r="E1606" s="203"/>
      <c r="F1606" s="203"/>
      <c r="G1606" s="203"/>
      <c r="H1606" s="203"/>
      <c r="I1606" s="203"/>
      <c r="J1606" s="203"/>
      <c r="K1606" s="203"/>
      <c r="L1606" s="203"/>
      <c r="M1606" s="203"/>
      <c r="N1606" s="203"/>
      <c r="O1606" s="203"/>
      <c r="P1606" s="203"/>
      <c r="Q1606" s="203"/>
      <c r="R1606" s="203"/>
      <c r="S1606" s="203"/>
      <c r="T1606" s="203"/>
      <c r="U1606" s="203"/>
      <c r="V1606" s="203"/>
      <c r="W1606" s="203"/>
      <c r="X1606" s="203"/>
      <c r="Y1606" s="203"/>
      <c r="Z1606" s="203"/>
      <c r="AA1606" s="203"/>
      <c r="AB1606" s="203"/>
      <c r="AC1606" s="203"/>
    </row>
    <row r="1607" spans="1:30" ht="7.5" customHeight="1"/>
    <row r="1608" spans="1:30" ht="18.75" customHeight="1">
      <c r="I1608" s="204" t="s">
        <v>311</v>
      </c>
      <c r="J1608" s="204"/>
      <c r="K1608" s="204"/>
      <c r="L1608" s="204"/>
      <c r="M1608" s="204"/>
      <c r="N1608" s="204"/>
      <c r="O1608" s="204"/>
      <c r="P1608" s="204"/>
      <c r="S1608" s="205" t="s">
        <v>312</v>
      </c>
      <c r="T1608" s="205"/>
      <c r="U1608" s="205"/>
      <c r="V1608" s="205"/>
      <c r="W1608" s="205"/>
      <c r="X1608" s="205"/>
      <c r="Y1608" s="205"/>
    </row>
    <row r="1609" spans="1:30" ht="6.75" customHeight="1"/>
    <row r="1610" spans="1:30" ht="14.25" customHeight="1">
      <c r="A1610" s="206" t="s">
        <v>1590</v>
      </c>
      <c r="B1610" s="206"/>
      <c r="C1610" s="206"/>
      <c r="D1610" s="206"/>
      <c r="E1610" s="206"/>
      <c r="F1610" s="206"/>
      <c r="G1610" s="206"/>
      <c r="H1610" s="206"/>
      <c r="I1610" s="206"/>
      <c r="J1610" s="206"/>
      <c r="K1610" s="206"/>
      <c r="L1610" s="206"/>
      <c r="M1610" s="206"/>
      <c r="N1610" s="206"/>
      <c r="O1610" s="206"/>
    </row>
    <row r="1611" spans="1:30">
      <c r="B1611" s="207" t="s">
        <v>314</v>
      </c>
      <c r="C1611" s="207"/>
      <c r="D1611" s="207"/>
      <c r="F1611" s="207" t="s">
        <v>315</v>
      </c>
      <c r="G1611" s="207"/>
      <c r="H1611" s="207"/>
      <c r="I1611" s="207"/>
      <c r="J1611" s="207" t="s">
        <v>316</v>
      </c>
      <c r="K1611" s="207"/>
      <c r="L1611" s="207"/>
      <c r="N1611" s="207" t="s">
        <v>317</v>
      </c>
      <c r="O1611" s="207"/>
      <c r="P1611" s="207"/>
      <c r="Q1611" s="207"/>
      <c r="R1611" s="207"/>
      <c r="S1611" s="207"/>
      <c r="T1611" s="207"/>
      <c r="U1611" s="207"/>
      <c r="V1611" s="207"/>
      <c r="W1611" s="207"/>
      <c r="X1611" s="207"/>
      <c r="Y1611" s="207"/>
      <c r="Z1611" s="207"/>
      <c r="AA1611" s="207"/>
      <c r="AC1611" s="208" t="s">
        <v>318</v>
      </c>
      <c r="AD1611" s="208"/>
    </row>
    <row r="1612" spans="1:30">
      <c r="B1612" s="209" t="s">
        <v>1400</v>
      </c>
      <c r="C1612" s="209"/>
      <c r="D1612" s="209"/>
      <c r="F1612" s="209" t="s">
        <v>97</v>
      </c>
      <c r="G1612" s="209"/>
      <c r="H1612" s="209"/>
      <c r="I1612" s="209"/>
      <c r="J1612" s="209" t="s">
        <v>974</v>
      </c>
      <c r="K1612" s="209"/>
      <c r="L1612" s="209"/>
      <c r="N1612" s="209" t="s">
        <v>975</v>
      </c>
      <c r="O1612" s="209"/>
      <c r="P1612" s="209"/>
      <c r="Q1612" s="209"/>
      <c r="R1612" s="209"/>
      <c r="S1612" s="209"/>
      <c r="T1612" s="209"/>
      <c r="U1612" s="209"/>
      <c r="V1612" s="209"/>
      <c r="W1612" s="209"/>
      <c r="X1612" s="209"/>
      <c r="Y1612" s="209"/>
      <c r="Z1612" s="209"/>
      <c r="AA1612" s="209"/>
      <c r="AC1612" s="210">
        <v>3520.76</v>
      </c>
      <c r="AD1612" s="210"/>
    </row>
    <row r="1613" spans="1:30">
      <c r="C1613" s="211" t="s">
        <v>2</v>
      </c>
      <c r="G1613" s="211" t="s">
        <v>2</v>
      </c>
      <c r="K1613" s="211" t="s">
        <v>2</v>
      </c>
      <c r="O1613" s="212" t="s">
        <v>1648</v>
      </c>
      <c r="P1613" s="212"/>
      <c r="Q1613" s="212"/>
      <c r="R1613" s="212"/>
      <c r="S1613" s="212"/>
      <c r="T1613" s="212"/>
      <c r="U1613" s="212"/>
      <c r="V1613" s="212"/>
      <c r="W1613" s="212"/>
      <c r="X1613" s="212"/>
      <c r="Y1613" s="212"/>
      <c r="Z1613" s="212"/>
      <c r="AA1613" s="212"/>
      <c r="AB1613" s="212"/>
      <c r="AC1613" s="213">
        <v>2.5499999999999998</v>
      </c>
      <c r="AD1613" s="213"/>
    </row>
    <row r="1614" spans="1:30">
      <c r="B1614" s="209" t="s">
        <v>1650</v>
      </c>
      <c r="C1614" s="209"/>
      <c r="D1614" s="209"/>
      <c r="F1614" s="209" t="s">
        <v>97</v>
      </c>
      <c r="G1614" s="209"/>
      <c r="H1614" s="209"/>
      <c r="I1614" s="209"/>
      <c r="J1614" s="209" t="s">
        <v>1651</v>
      </c>
      <c r="K1614" s="209"/>
      <c r="L1614" s="209"/>
      <c r="N1614" s="209" t="s">
        <v>1652</v>
      </c>
      <c r="O1614" s="209"/>
      <c r="P1614" s="209"/>
      <c r="Q1614" s="209"/>
      <c r="R1614" s="209"/>
      <c r="S1614" s="209"/>
      <c r="T1614" s="209"/>
      <c r="U1614" s="209"/>
      <c r="V1614" s="209"/>
      <c r="W1614" s="209"/>
      <c r="X1614" s="209"/>
      <c r="Y1614" s="209"/>
      <c r="Z1614" s="209"/>
      <c r="AA1614" s="209"/>
      <c r="AC1614" s="210">
        <v>19580</v>
      </c>
      <c r="AD1614" s="210"/>
    </row>
    <row r="1615" spans="1:30">
      <c r="C1615" s="211" t="s">
        <v>2</v>
      </c>
      <c r="G1615" s="211" t="s">
        <v>2</v>
      </c>
      <c r="K1615" s="211" t="s">
        <v>2</v>
      </c>
      <c r="O1615" s="212" t="s">
        <v>1653</v>
      </c>
      <c r="P1615" s="212"/>
      <c r="Q1615" s="212"/>
      <c r="R1615" s="212"/>
      <c r="S1615" s="212"/>
      <c r="T1615" s="212"/>
      <c r="U1615" s="212"/>
      <c r="V1615" s="212"/>
      <c r="W1615" s="212"/>
      <c r="X1615" s="212"/>
      <c r="Y1615" s="212"/>
      <c r="Z1615" s="212"/>
      <c r="AA1615" s="212"/>
      <c r="AB1615" s="212"/>
      <c r="AC1615" s="213">
        <v>8330</v>
      </c>
      <c r="AD1615" s="213"/>
    </row>
    <row r="1616" spans="1:30">
      <c r="C1616" s="211" t="s">
        <v>2</v>
      </c>
      <c r="G1616" s="211" t="s">
        <v>2</v>
      </c>
      <c r="K1616" s="211" t="s">
        <v>2</v>
      </c>
      <c r="O1616" s="212" t="s">
        <v>1653</v>
      </c>
      <c r="P1616" s="212"/>
      <c r="Q1616" s="212"/>
      <c r="R1616" s="212"/>
      <c r="S1616" s="212"/>
      <c r="T1616" s="212"/>
      <c r="U1616" s="212"/>
      <c r="V1616" s="212"/>
      <c r="W1616" s="212"/>
      <c r="X1616" s="212"/>
      <c r="Y1616" s="212"/>
      <c r="Z1616" s="212"/>
      <c r="AA1616" s="212"/>
      <c r="AB1616" s="212"/>
      <c r="AC1616" s="213">
        <v>11250</v>
      </c>
      <c r="AD1616" s="213"/>
    </row>
    <row r="1617" spans="2:30">
      <c r="B1617" s="209" t="s">
        <v>1654</v>
      </c>
      <c r="C1617" s="209"/>
      <c r="D1617" s="209"/>
      <c r="F1617" s="209" t="s">
        <v>97</v>
      </c>
      <c r="G1617" s="209"/>
      <c r="H1617" s="209"/>
      <c r="I1617" s="209"/>
      <c r="J1617" s="209" t="s">
        <v>1655</v>
      </c>
      <c r="K1617" s="209"/>
      <c r="L1617" s="209"/>
      <c r="N1617" s="209" t="s">
        <v>1656</v>
      </c>
      <c r="O1617" s="209"/>
      <c r="P1617" s="209"/>
      <c r="Q1617" s="209"/>
      <c r="R1617" s="209"/>
      <c r="S1617" s="209"/>
      <c r="T1617" s="209"/>
      <c r="U1617" s="209"/>
      <c r="V1617" s="209"/>
      <c r="W1617" s="209"/>
      <c r="X1617" s="209"/>
      <c r="Y1617" s="209"/>
      <c r="Z1617" s="209"/>
      <c r="AA1617" s="209"/>
      <c r="AC1617" s="210">
        <v>2500</v>
      </c>
      <c r="AD1617" s="210"/>
    </row>
    <row r="1618" spans="2:30">
      <c r="C1618" s="211" t="s">
        <v>2</v>
      </c>
      <c r="G1618" s="211" t="s">
        <v>2</v>
      </c>
      <c r="K1618" s="211" t="s">
        <v>2</v>
      </c>
      <c r="O1618" s="212" t="s">
        <v>1594</v>
      </c>
      <c r="P1618" s="212"/>
      <c r="Q1618" s="212"/>
      <c r="R1618" s="212"/>
      <c r="S1618" s="212"/>
      <c r="T1618" s="212"/>
      <c r="U1618" s="212"/>
      <c r="V1618" s="212"/>
      <c r="W1618" s="212"/>
      <c r="X1618" s="212"/>
      <c r="Y1618" s="212"/>
      <c r="Z1618" s="212"/>
      <c r="AA1618" s="212"/>
      <c r="AB1618" s="212"/>
    </row>
    <row r="1619" spans="2:30">
      <c r="B1619" s="209" t="s">
        <v>1657</v>
      </c>
      <c r="C1619" s="209"/>
      <c r="D1619" s="209"/>
      <c r="F1619" s="209" t="s">
        <v>97</v>
      </c>
      <c r="G1619" s="209"/>
      <c r="H1619" s="209"/>
      <c r="I1619" s="209"/>
      <c r="J1619" s="209" t="s">
        <v>1658</v>
      </c>
      <c r="K1619" s="209"/>
      <c r="L1619" s="209"/>
      <c r="N1619" s="209" t="s">
        <v>1659</v>
      </c>
      <c r="O1619" s="209"/>
      <c r="P1619" s="209"/>
      <c r="Q1619" s="209"/>
      <c r="R1619" s="209"/>
      <c r="S1619" s="209"/>
      <c r="T1619" s="209"/>
      <c r="U1619" s="209"/>
      <c r="V1619" s="209"/>
      <c r="W1619" s="209"/>
      <c r="X1619" s="209"/>
      <c r="Y1619" s="209"/>
      <c r="Z1619" s="209"/>
      <c r="AA1619" s="209"/>
      <c r="AC1619" s="210">
        <v>3400</v>
      </c>
      <c r="AD1619" s="210"/>
    </row>
    <row r="1620" spans="2:30">
      <c r="C1620" s="211" t="s">
        <v>2</v>
      </c>
      <c r="G1620" s="211" t="s">
        <v>2</v>
      </c>
      <c r="K1620" s="211" t="s">
        <v>2</v>
      </c>
      <c r="O1620" s="212" t="s">
        <v>1594</v>
      </c>
      <c r="P1620" s="212"/>
      <c r="Q1620" s="212"/>
      <c r="R1620" s="212"/>
      <c r="S1620" s="212"/>
      <c r="T1620" s="212"/>
      <c r="U1620" s="212"/>
      <c r="V1620" s="212"/>
      <c r="W1620" s="212"/>
      <c r="X1620" s="212"/>
      <c r="Y1620" s="212"/>
      <c r="Z1620" s="212"/>
      <c r="AA1620" s="212"/>
      <c r="AB1620" s="212"/>
    </row>
    <row r="1621" spans="2:30">
      <c r="B1621" s="209" t="s">
        <v>1660</v>
      </c>
      <c r="C1621" s="209"/>
      <c r="D1621" s="209"/>
      <c r="F1621" s="209" t="s">
        <v>97</v>
      </c>
      <c r="G1621" s="209"/>
      <c r="H1621" s="209"/>
      <c r="I1621" s="209"/>
      <c r="J1621" s="209" t="s">
        <v>1661</v>
      </c>
      <c r="K1621" s="209"/>
      <c r="L1621" s="209"/>
      <c r="N1621" s="209" t="s">
        <v>1662</v>
      </c>
      <c r="O1621" s="209"/>
      <c r="P1621" s="209"/>
      <c r="Q1621" s="209"/>
      <c r="R1621" s="209"/>
      <c r="S1621" s="209"/>
      <c r="T1621" s="209"/>
      <c r="U1621" s="209"/>
      <c r="V1621" s="209"/>
      <c r="W1621" s="209"/>
      <c r="X1621" s="209"/>
      <c r="Y1621" s="209"/>
      <c r="Z1621" s="209"/>
      <c r="AA1621" s="209"/>
      <c r="AC1621" s="210">
        <v>7600</v>
      </c>
      <c r="AD1621" s="210"/>
    </row>
    <row r="1622" spans="2:30">
      <c r="C1622" s="211" t="s">
        <v>2</v>
      </c>
      <c r="G1622" s="211" t="s">
        <v>2</v>
      </c>
      <c r="K1622" s="211" t="s">
        <v>2</v>
      </c>
      <c r="O1622" s="212" t="s">
        <v>1663</v>
      </c>
      <c r="P1622" s="212"/>
      <c r="Q1622" s="212"/>
      <c r="R1622" s="212"/>
      <c r="S1622" s="212"/>
      <c r="T1622" s="212"/>
      <c r="U1622" s="212"/>
      <c r="V1622" s="212"/>
      <c r="W1622" s="212"/>
      <c r="X1622" s="212"/>
      <c r="Y1622" s="212"/>
      <c r="Z1622" s="212"/>
      <c r="AA1622" s="212"/>
      <c r="AB1622" s="212"/>
    </row>
    <row r="1623" spans="2:30">
      <c r="B1623" s="209" t="s">
        <v>973</v>
      </c>
      <c r="C1623" s="209"/>
      <c r="D1623" s="209"/>
      <c r="F1623" s="209" t="s">
        <v>451</v>
      </c>
      <c r="G1623" s="209"/>
      <c r="H1623" s="209"/>
      <c r="I1623" s="209"/>
      <c r="J1623" s="209" t="s">
        <v>974</v>
      </c>
      <c r="K1623" s="209"/>
      <c r="L1623" s="209"/>
      <c r="N1623" s="209" t="s">
        <v>975</v>
      </c>
      <c r="O1623" s="209"/>
      <c r="P1623" s="209"/>
      <c r="Q1623" s="209"/>
      <c r="R1623" s="209"/>
      <c r="S1623" s="209"/>
      <c r="T1623" s="209"/>
      <c r="U1623" s="209"/>
      <c r="V1623" s="209"/>
      <c r="W1623" s="209"/>
      <c r="X1623" s="209"/>
      <c r="Y1623" s="209"/>
      <c r="Z1623" s="209"/>
      <c r="AA1623" s="209"/>
      <c r="AC1623" s="210">
        <v>482.85</v>
      </c>
      <c r="AD1623" s="210"/>
    </row>
    <row r="1624" spans="2:30">
      <c r="C1624" s="211" t="s">
        <v>2</v>
      </c>
      <c r="G1624" s="211" t="s">
        <v>2</v>
      </c>
      <c r="K1624" s="211" t="s">
        <v>2</v>
      </c>
      <c r="O1624" s="212" t="s">
        <v>1664</v>
      </c>
      <c r="P1624" s="212"/>
      <c r="Q1624" s="212"/>
      <c r="R1624" s="212"/>
      <c r="S1624" s="212"/>
      <c r="T1624" s="212"/>
      <c r="U1624" s="212"/>
      <c r="V1624" s="212"/>
      <c r="W1624" s="212"/>
      <c r="X1624" s="212"/>
      <c r="Y1624" s="212"/>
      <c r="Z1624" s="212"/>
      <c r="AA1624" s="212"/>
      <c r="AB1624" s="212"/>
    </row>
    <row r="1625" spans="2:30">
      <c r="B1625" s="209" t="s">
        <v>1665</v>
      </c>
      <c r="C1625" s="209"/>
      <c r="D1625" s="209"/>
      <c r="F1625" s="209" t="s">
        <v>451</v>
      </c>
      <c r="G1625" s="209"/>
      <c r="H1625" s="209"/>
      <c r="I1625" s="209"/>
      <c r="J1625" s="209" t="s">
        <v>1666</v>
      </c>
      <c r="K1625" s="209"/>
      <c r="L1625" s="209"/>
      <c r="N1625" s="209" t="s">
        <v>1667</v>
      </c>
      <c r="O1625" s="209"/>
      <c r="P1625" s="209"/>
      <c r="Q1625" s="209"/>
      <c r="R1625" s="209"/>
      <c r="S1625" s="209"/>
      <c r="T1625" s="209"/>
      <c r="U1625" s="209"/>
      <c r="V1625" s="209"/>
      <c r="W1625" s="209"/>
      <c r="X1625" s="209"/>
      <c r="Y1625" s="209"/>
      <c r="Z1625" s="209"/>
      <c r="AA1625" s="209"/>
      <c r="AC1625" s="210">
        <v>61.66</v>
      </c>
      <c r="AD1625" s="210"/>
    </row>
    <row r="1626" spans="2:30">
      <c r="C1626" s="211" t="s">
        <v>2</v>
      </c>
      <c r="G1626" s="211" t="s">
        <v>2</v>
      </c>
      <c r="K1626" s="211" t="s">
        <v>2</v>
      </c>
      <c r="O1626" s="212" t="s">
        <v>366</v>
      </c>
      <c r="P1626" s="212"/>
      <c r="Q1626" s="212"/>
      <c r="R1626" s="212"/>
      <c r="S1626" s="212"/>
      <c r="T1626" s="212"/>
      <c r="U1626" s="212"/>
      <c r="V1626" s="212"/>
      <c r="W1626" s="212"/>
      <c r="X1626" s="212"/>
      <c r="Y1626" s="212"/>
      <c r="Z1626" s="212"/>
      <c r="AA1626" s="212"/>
      <c r="AB1626" s="212"/>
    </row>
    <row r="1627" spans="2:30">
      <c r="B1627" s="209" t="s">
        <v>1668</v>
      </c>
      <c r="C1627" s="209"/>
      <c r="D1627" s="209"/>
      <c r="F1627" s="209" t="s">
        <v>451</v>
      </c>
      <c r="G1627" s="209"/>
      <c r="H1627" s="209"/>
      <c r="I1627" s="209"/>
      <c r="J1627" s="209" t="s">
        <v>1669</v>
      </c>
      <c r="K1627" s="209"/>
      <c r="L1627" s="209"/>
      <c r="N1627" s="209" t="s">
        <v>1670</v>
      </c>
      <c r="O1627" s="209"/>
      <c r="P1627" s="209"/>
      <c r="Q1627" s="209"/>
      <c r="R1627" s="209"/>
      <c r="S1627" s="209"/>
      <c r="T1627" s="209"/>
      <c r="U1627" s="209"/>
      <c r="V1627" s="209"/>
      <c r="W1627" s="209"/>
      <c r="X1627" s="209"/>
      <c r="Y1627" s="209"/>
      <c r="Z1627" s="209"/>
      <c r="AA1627" s="209"/>
      <c r="AC1627" s="210">
        <v>3450</v>
      </c>
      <c r="AD1627" s="210"/>
    </row>
    <row r="1628" spans="2:30">
      <c r="C1628" s="211" t="s">
        <v>2</v>
      </c>
      <c r="G1628" s="211" t="s">
        <v>2</v>
      </c>
      <c r="K1628" s="211" t="s">
        <v>2</v>
      </c>
      <c r="O1628" s="212" t="s">
        <v>1594</v>
      </c>
      <c r="P1628" s="212"/>
      <c r="Q1628" s="212"/>
      <c r="R1628" s="212"/>
      <c r="S1628" s="212"/>
      <c r="T1628" s="212"/>
      <c r="U1628" s="212"/>
      <c r="V1628" s="212"/>
      <c r="W1628" s="212"/>
      <c r="X1628" s="212"/>
      <c r="Y1628" s="212"/>
      <c r="Z1628" s="212"/>
      <c r="AA1628" s="212"/>
      <c r="AB1628" s="212"/>
    </row>
    <row r="1629" spans="2:30">
      <c r="B1629" s="209" t="s">
        <v>1671</v>
      </c>
      <c r="C1629" s="209"/>
      <c r="D1629" s="209"/>
      <c r="F1629" s="209" t="s">
        <v>107</v>
      </c>
      <c r="G1629" s="209"/>
      <c r="H1629" s="209"/>
      <c r="I1629" s="209"/>
      <c r="J1629" s="209" t="s">
        <v>1672</v>
      </c>
      <c r="K1629" s="209"/>
      <c r="L1629" s="209"/>
      <c r="N1629" s="209" t="s">
        <v>1673</v>
      </c>
      <c r="O1629" s="209"/>
      <c r="P1629" s="209"/>
      <c r="Q1629" s="209"/>
      <c r="R1629" s="209"/>
      <c r="S1629" s="209"/>
      <c r="T1629" s="209"/>
      <c r="U1629" s="209"/>
      <c r="V1629" s="209"/>
      <c r="W1629" s="209"/>
      <c r="X1629" s="209"/>
      <c r="Y1629" s="209"/>
      <c r="Z1629" s="209"/>
      <c r="AA1629" s="209"/>
      <c r="AC1629" s="210">
        <v>3400</v>
      </c>
      <c r="AD1629" s="210"/>
    </row>
    <row r="1630" spans="2:30">
      <c r="C1630" s="211" t="s">
        <v>2</v>
      </c>
      <c r="G1630" s="211" t="s">
        <v>2</v>
      </c>
      <c r="K1630" s="211" t="s">
        <v>2</v>
      </c>
      <c r="O1630" s="212" t="s">
        <v>1674</v>
      </c>
      <c r="P1630" s="212"/>
      <c r="Q1630" s="212"/>
      <c r="R1630" s="212"/>
      <c r="S1630" s="212"/>
      <c r="T1630" s="212"/>
      <c r="U1630" s="212"/>
      <c r="V1630" s="212"/>
      <c r="W1630" s="212"/>
      <c r="X1630" s="212"/>
      <c r="Y1630" s="212"/>
      <c r="Z1630" s="212"/>
      <c r="AA1630" s="212"/>
      <c r="AB1630" s="212"/>
    </row>
    <row r="1631" spans="2:30">
      <c r="B1631" s="209" t="s">
        <v>1252</v>
      </c>
      <c r="C1631" s="209"/>
      <c r="D1631" s="209"/>
      <c r="F1631" s="209" t="s">
        <v>690</v>
      </c>
      <c r="G1631" s="209"/>
      <c r="H1631" s="209"/>
      <c r="I1631" s="209"/>
      <c r="J1631" s="209" t="s">
        <v>841</v>
      </c>
      <c r="K1631" s="209"/>
      <c r="L1631" s="209"/>
      <c r="N1631" s="209" t="s">
        <v>842</v>
      </c>
      <c r="O1631" s="209"/>
      <c r="P1631" s="209"/>
      <c r="Q1631" s="209"/>
      <c r="R1631" s="209"/>
      <c r="S1631" s="209"/>
      <c r="T1631" s="209"/>
      <c r="U1631" s="209"/>
      <c r="V1631" s="209"/>
      <c r="W1631" s="209"/>
      <c r="X1631" s="209"/>
      <c r="Y1631" s="209"/>
      <c r="Z1631" s="209"/>
      <c r="AA1631" s="209"/>
      <c r="AC1631" s="210">
        <v>6864.52</v>
      </c>
      <c r="AD1631" s="210"/>
    </row>
    <row r="1632" spans="2:30">
      <c r="C1632" s="211" t="s">
        <v>2</v>
      </c>
      <c r="G1632" s="211" t="s">
        <v>2</v>
      </c>
      <c r="K1632" s="211" t="s">
        <v>2</v>
      </c>
      <c r="O1632" s="212" t="s">
        <v>1675</v>
      </c>
      <c r="P1632" s="212"/>
      <c r="Q1632" s="212"/>
      <c r="R1632" s="212"/>
      <c r="S1632" s="212"/>
      <c r="T1632" s="212"/>
      <c r="U1632" s="212"/>
      <c r="V1632" s="212"/>
      <c r="W1632" s="212"/>
      <c r="X1632" s="212"/>
      <c r="Y1632" s="212"/>
      <c r="Z1632" s="212"/>
      <c r="AA1632" s="212"/>
      <c r="AB1632" s="212"/>
      <c r="AC1632" s="213">
        <v>4089.84</v>
      </c>
      <c r="AD1632" s="213"/>
    </row>
    <row r="1633" spans="1:30">
      <c r="C1633" s="211" t="s">
        <v>2</v>
      </c>
      <c r="G1633" s="211" t="s">
        <v>2</v>
      </c>
      <c r="K1633" s="211" t="s">
        <v>2</v>
      </c>
      <c r="O1633" s="212" t="s">
        <v>1676</v>
      </c>
      <c r="P1633" s="212"/>
      <c r="Q1633" s="212"/>
      <c r="R1633" s="212"/>
      <c r="S1633" s="212"/>
      <c r="T1633" s="212"/>
      <c r="U1633" s="212"/>
      <c r="V1633" s="212"/>
      <c r="W1633" s="212"/>
      <c r="X1633" s="212"/>
      <c r="Y1633" s="212"/>
      <c r="Z1633" s="212"/>
      <c r="AA1633" s="212"/>
      <c r="AB1633" s="212"/>
      <c r="AC1633" s="213">
        <v>2774.68</v>
      </c>
      <c r="AD1633" s="213"/>
    </row>
    <row r="1634" spans="1:30">
      <c r="B1634" s="209" t="s">
        <v>1677</v>
      </c>
      <c r="C1634" s="209"/>
      <c r="D1634" s="209"/>
      <c r="F1634" s="209" t="s">
        <v>690</v>
      </c>
      <c r="G1634" s="209"/>
      <c r="H1634" s="209"/>
      <c r="I1634" s="209"/>
      <c r="J1634" s="209" t="s">
        <v>1678</v>
      </c>
      <c r="K1634" s="209"/>
      <c r="L1634" s="209"/>
      <c r="N1634" s="209" t="s">
        <v>1679</v>
      </c>
      <c r="O1634" s="209"/>
      <c r="P1634" s="209"/>
      <c r="Q1634" s="209"/>
      <c r="R1634" s="209"/>
      <c r="S1634" s="209"/>
      <c r="T1634" s="209"/>
      <c r="U1634" s="209"/>
      <c r="V1634" s="209"/>
      <c r="W1634" s="209"/>
      <c r="X1634" s="209"/>
      <c r="Y1634" s="209"/>
      <c r="Z1634" s="209"/>
      <c r="AA1634" s="209"/>
      <c r="AC1634" s="210">
        <v>27600</v>
      </c>
      <c r="AD1634" s="210"/>
    </row>
    <row r="1635" spans="1:30">
      <c r="C1635" s="211" t="s">
        <v>2</v>
      </c>
      <c r="G1635" s="211" t="s">
        <v>2</v>
      </c>
      <c r="K1635" s="211" t="s">
        <v>2</v>
      </c>
      <c r="O1635" s="212" t="s">
        <v>1594</v>
      </c>
      <c r="P1635" s="212"/>
      <c r="Q1635" s="212"/>
      <c r="R1635" s="212"/>
      <c r="S1635" s="212"/>
      <c r="T1635" s="212"/>
      <c r="U1635" s="212"/>
      <c r="V1635" s="212"/>
      <c r="W1635" s="212"/>
      <c r="X1635" s="212"/>
      <c r="Y1635" s="212"/>
      <c r="Z1635" s="212"/>
      <c r="AA1635" s="212"/>
      <c r="AB1635" s="212"/>
      <c r="AC1635" s="213">
        <v>6900</v>
      </c>
      <c r="AD1635" s="213"/>
    </row>
    <row r="1636" spans="1:30">
      <c r="C1636" s="211" t="s">
        <v>2</v>
      </c>
      <c r="G1636" s="211" t="s">
        <v>2</v>
      </c>
      <c r="K1636" s="211" t="s">
        <v>2</v>
      </c>
      <c r="O1636" s="212" t="s">
        <v>1594</v>
      </c>
      <c r="P1636" s="212"/>
      <c r="Q1636" s="212"/>
      <c r="R1636" s="212"/>
      <c r="S1636" s="212"/>
      <c r="T1636" s="212"/>
      <c r="U1636" s="212"/>
      <c r="V1636" s="212"/>
      <c r="W1636" s="212"/>
      <c r="X1636" s="212"/>
      <c r="Y1636" s="212"/>
      <c r="Z1636" s="212"/>
      <c r="AA1636" s="212"/>
      <c r="AB1636" s="212"/>
      <c r="AC1636" s="213">
        <v>6900</v>
      </c>
      <c r="AD1636" s="213"/>
    </row>
    <row r="1637" spans="1:30">
      <c r="C1637" s="211" t="s">
        <v>2</v>
      </c>
      <c r="G1637" s="211" t="s">
        <v>2</v>
      </c>
      <c r="K1637" s="211" t="s">
        <v>2</v>
      </c>
      <c r="O1637" s="212" t="s">
        <v>1594</v>
      </c>
      <c r="P1637" s="212"/>
      <c r="Q1637" s="212"/>
      <c r="R1637" s="212"/>
      <c r="S1637" s="212"/>
      <c r="T1637" s="212"/>
      <c r="U1637" s="212"/>
      <c r="V1637" s="212"/>
      <c r="W1637" s="212"/>
      <c r="X1637" s="212"/>
      <c r="Y1637" s="212"/>
      <c r="Z1637" s="212"/>
      <c r="AA1637" s="212"/>
      <c r="AB1637" s="212"/>
      <c r="AC1637" s="213">
        <v>6900</v>
      </c>
      <c r="AD1637" s="213"/>
    </row>
    <row r="1638" spans="1:30">
      <c r="C1638" s="211" t="s">
        <v>2</v>
      </c>
      <c r="G1638" s="211" t="s">
        <v>2</v>
      </c>
      <c r="K1638" s="211" t="s">
        <v>2</v>
      </c>
      <c r="O1638" s="212" t="s">
        <v>1594</v>
      </c>
      <c r="P1638" s="212"/>
      <c r="Q1638" s="212"/>
      <c r="R1638" s="212"/>
      <c r="S1638" s="212"/>
      <c r="T1638" s="212"/>
      <c r="U1638" s="212"/>
      <c r="V1638" s="212"/>
      <c r="W1638" s="212"/>
      <c r="X1638" s="212"/>
      <c r="Y1638" s="212"/>
      <c r="Z1638" s="212"/>
      <c r="AA1638" s="212"/>
      <c r="AB1638" s="212"/>
      <c r="AC1638" s="213">
        <v>6900</v>
      </c>
      <c r="AD1638" s="213"/>
    </row>
    <row r="1639" spans="1:30" ht="6" customHeight="1"/>
    <row r="1640" spans="1:30" ht="16.5" customHeight="1">
      <c r="A1640" s="214" t="s">
        <v>1680</v>
      </c>
      <c r="B1640" s="214"/>
      <c r="C1640" s="214"/>
      <c r="D1640" s="214"/>
      <c r="E1640" s="214"/>
      <c r="F1640" s="214"/>
      <c r="G1640" s="214"/>
      <c r="H1640" s="214"/>
      <c r="I1640" s="214"/>
      <c r="J1640" s="214"/>
      <c r="K1640" s="214"/>
      <c r="L1640" s="214"/>
      <c r="M1640" s="214"/>
      <c r="N1640" s="214"/>
      <c r="O1640" s="214"/>
      <c r="P1640" s="214"/>
      <c r="Q1640" s="214"/>
      <c r="R1640" s="214"/>
      <c r="S1640" s="214"/>
      <c r="U1640" s="211" t="s">
        <v>2</v>
      </c>
      <c r="W1640" s="211" t="s">
        <v>2</v>
      </c>
      <c r="Y1640" s="216" t="s">
        <v>1287</v>
      </c>
      <c r="Z1640" s="216"/>
      <c r="AC1640" s="217">
        <v>152669.09</v>
      </c>
      <c r="AD1640" s="217"/>
    </row>
    <row r="1641" spans="1:30" ht="6.75" customHeight="1"/>
    <row r="1642" spans="1:30" ht="14.25" customHeight="1">
      <c r="A1642" s="206" t="s">
        <v>1681</v>
      </c>
      <c r="B1642" s="206"/>
      <c r="C1642" s="206"/>
      <c r="D1642" s="206"/>
      <c r="E1642" s="206"/>
      <c r="F1642" s="206"/>
      <c r="G1642" s="206"/>
      <c r="H1642" s="206"/>
      <c r="I1642" s="206"/>
      <c r="J1642" s="206"/>
      <c r="K1642" s="206"/>
      <c r="L1642" s="206"/>
      <c r="M1642" s="206"/>
      <c r="N1642" s="206"/>
      <c r="O1642" s="206"/>
    </row>
    <row r="1643" spans="1:30">
      <c r="B1643" s="207" t="s">
        <v>314</v>
      </c>
      <c r="C1643" s="207"/>
      <c r="D1643" s="207"/>
      <c r="F1643" s="207" t="s">
        <v>315</v>
      </c>
      <c r="G1643" s="207"/>
      <c r="H1643" s="207"/>
      <c r="I1643" s="207"/>
      <c r="J1643" s="207" t="s">
        <v>316</v>
      </c>
      <c r="K1643" s="207"/>
      <c r="L1643" s="207"/>
      <c r="N1643" s="207" t="s">
        <v>317</v>
      </c>
      <c r="O1643" s="207"/>
      <c r="P1643" s="207"/>
      <c r="Q1643" s="207"/>
      <c r="R1643" s="207"/>
      <c r="S1643" s="207"/>
      <c r="T1643" s="207"/>
      <c r="U1643" s="207"/>
      <c r="V1643" s="207"/>
      <c r="W1643" s="207"/>
      <c r="X1643" s="207"/>
      <c r="Y1643" s="207"/>
      <c r="Z1643" s="207"/>
      <c r="AA1643" s="207"/>
      <c r="AC1643" s="208" t="s">
        <v>318</v>
      </c>
      <c r="AD1643" s="208"/>
    </row>
    <row r="1644" spans="1:30">
      <c r="B1644" s="209" t="s">
        <v>1595</v>
      </c>
      <c r="C1644" s="209"/>
      <c r="D1644" s="209"/>
      <c r="F1644" s="209" t="s">
        <v>451</v>
      </c>
      <c r="G1644" s="209"/>
      <c r="H1644" s="209"/>
      <c r="I1644" s="209"/>
      <c r="J1644" s="209" t="s">
        <v>1596</v>
      </c>
      <c r="K1644" s="209"/>
      <c r="L1644" s="209"/>
      <c r="N1644" s="209" t="s">
        <v>1597</v>
      </c>
      <c r="O1644" s="209"/>
      <c r="P1644" s="209"/>
      <c r="Q1644" s="209"/>
      <c r="R1644" s="209"/>
      <c r="S1644" s="209"/>
      <c r="T1644" s="209"/>
      <c r="U1644" s="209"/>
      <c r="V1644" s="209"/>
      <c r="W1644" s="209"/>
      <c r="X1644" s="209"/>
      <c r="Y1644" s="209"/>
      <c r="Z1644" s="209"/>
      <c r="AA1644" s="209"/>
      <c r="AC1644" s="210">
        <v>8596.2099999999991</v>
      </c>
      <c r="AD1644" s="210"/>
    </row>
    <row r="1645" spans="1:30">
      <c r="C1645" s="211" t="s">
        <v>2</v>
      </c>
      <c r="G1645" s="211" t="s">
        <v>2</v>
      </c>
      <c r="K1645" s="211" t="s">
        <v>2</v>
      </c>
      <c r="O1645" s="212" t="s">
        <v>1598</v>
      </c>
      <c r="P1645" s="212"/>
      <c r="Q1645" s="212"/>
      <c r="R1645" s="212"/>
      <c r="S1645" s="212"/>
      <c r="T1645" s="212"/>
      <c r="U1645" s="212"/>
      <c r="V1645" s="212"/>
      <c r="W1645" s="212"/>
      <c r="X1645" s="212"/>
      <c r="Y1645" s="212"/>
      <c r="Z1645" s="212"/>
      <c r="AA1645" s="212"/>
      <c r="AB1645" s="212"/>
      <c r="AC1645" s="213">
        <v>3865.05</v>
      </c>
      <c r="AD1645" s="213"/>
    </row>
    <row r="1646" spans="1:30">
      <c r="C1646" s="211" t="s">
        <v>2</v>
      </c>
      <c r="G1646" s="211" t="s">
        <v>2</v>
      </c>
      <c r="K1646" s="211" t="s">
        <v>2</v>
      </c>
      <c r="O1646" s="212" t="s">
        <v>1606</v>
      </c>
      <c r="P1646" s="212"/>
      <c r="Q1646" s="212"/>
      <c r="R1646" s="212"/>
      <c r="S1646" s="212"/>
      <c r="T1646" s="212"/>
      <c r="U1646" s="212"/>
      <c r="V1646" s="212"/>
      <c r="W1646" s="212"/>
      <c r="X1646" s="212"/>
      <c r="Y1646" s="212"/>
      <c r="Z1646" s="212"/>
      <c r="AA1646" s="212"/>
      <c r="AB1646" s="212"/>
      <c r="AC1646" s="213">
        <v>613.5</v>
      </c>
      <c r="AD1646" s="213"/>
    </row>
    <row r="1647" spans="1:30">
      <c r="C1647" s="211" t="s">
        <v>2</v>
      </c>
      <c r="G1647" s="211" t="s">
        <v>2</v>
      </c>
      <c r="K1647" s="211" t="s">
        <v>2</v>
      </c>
      <c r="O1647" s="212" t="s">
        <v>1599</v>
      </c>
      <c r="P1647" s="212"/>
      <c r="Q1647" s="212"/>
      <c r="R1647" s="212"/>
      <c r="S1647" s="212"/>
      <c r="T1647" s="212"/>
      <c r="U1647" s="212"/>
      <c r="V1647" s="212"/>
      <c r="W1647" s="212"/>
      <c r="X1647" s="212"/>
      <c r="Y1647" s="212"/>
      <c r="Z1647" s="212"/>
      <c r="AA1647" s="212"/>
      <c r="AB1647" s="212"/>
      <c r="AC1647" s="213">
        <v>613.5</v>
      </c>
      <c r="AD1647" s="213"/>
    </row>
    <row r="1648" spans="1:30">
      <c r="C1648" s="211" t="s">
        <v>2</v>
      </c>
      <c r="G1648" s="211" t="s">
        <v>2</v>
      </c>
      <c r="K1648" s="211" t="s">
        <v>2</v>
      </c>
      <c r="O1648" s="212" t="s">
        <v>1604</v>
      </c>
      <c r="P1648" s="212"/>
      <c r="Q1648" s="212"/>
      <c r="R1648" s="212"/>
      <c r="S1648" s="212"/>
      <c r="T1648" s="212"/>
      <c r="U1648" s="212"/>
      <c r="V1648" s="212"/>
      <c r="W1648" s="212"/>
      <c r="X1648" s="212"/>
      <c r="Y1648" s="212"/>
      <c r="Z1648" s="212"/>
      <c r="AA1648" s="212"/>
      <c r="AB1648" s="212"/>
      <c r="AC1648" s="213">
        <v>368.1</v>
      </c>
      <c r="AD1648" s="213"/>
    </row>
    <row r="1649" spans="1:30">
      <c r="C1649" s="211" t="s">
        <v>2</v>
      </c>
      <c r="G1649" s="211" t="s">
        <v>2</v>
      </c>
      <c r="K1649" s="211" t="s">
        <v>2</v>
      </c>
      <c r="O1649" s="212" t="s">
        <v>1600</v>
      </c>
      <c r="P1649" s="212"/>
      <c r="Q1649" s="212"/>
      <c r="R1649" s="212"/>
      <c r="S1649" s="212"/>
      <c r="T1649" s="212"/>
      <c r="U1649" s="212"/>
      <c r="V1649" s="212"/>
      <c r="W1649" s="212"/>
      <c r="X1649" s="212"/>
      <c r="Y1649" s="212"/>
      <c r="Z1649" s="212"/>
      <c r="AA1649" s="212"/>
      <c r="AB1649" s="212"/>
      <c r="AC1649" s="213">
        <v>804.76</v>
      </c>
      <c r="AD1649" s="213"/>
    </row>
    <row r="1650" spans="1:30">
      <c r="C1650" s="211" t="s">
        <v>2</v>
      </c>
      <c r="G1650" s="211" t="s">
        <v>2</v>
      </c>
      <c r="K1650" s="211" t="s">
        <v>2</v>
      </c>
      <c r="O1650" s="212" t="s">
        <v>1601</v>
      </c>
      <c r="P1650" s="212"/>
      <c r="Q1650" s="212"/>
      <c r="R1650" s="212"/>
      <c r="S1650" s="212"/>
      <c r="T1650" s="212"/>
      <c r="U1650" s="212"/>
      <c r="V1650" s="212"/>
      <c r="W1650" s="212"/>
      <c r="X1650" s="212"/>
      <c r="Y1650" s="212"/>
      <c r="Z1650" s="212"/>
      <c r="AA1650" s="212"/>
      <c r="AB1650" s="212"/>
      <c r="AC1650" s="213">
        <v>368.1</v>
      </c>
      <c r="AD1650" s="213"/>
    </row>
    <row r="1651" spans="1:30">
      <c r="C1651" s="211" t="s">
        <v>2</v>
      </c>
      <c r="G1651" s="211" t="s">
        <v>2</v>
      </c>
      <c r="K1651" s="211" t="s">
        <v>2</v>
      </c>
      <c r="O1651" s="212" t="s">
        <v>1605</v>
      </c>
      <c r="P1651" s="212"/>
      <c r="Q1651" s="212"/>
      <c r="R1651" s="212"/>
      <c r="S1651" s="212"/>
      <c r="T1651" s="212"/>
      <c r="U1651" s="212"/>
      <c r="V1651" s="212"/>
      <c r="W1651" s="212"/>
      <c r="X1651" s="212"/>
      <c r="Y1651" s="212"/>
      <c r="Z1651" s="212"/>
      <c r="AA1651" s="212"/>
      <c r="AB1651" s="212"/>
      <c r="AC1651" s="213">
        <v>613.5</v>
      </c>
      <c r="AD1651" s="213"/>
    </row>
    <row r="1652" spans="1:30">
      <c r="C1652" s="211" t="s">
        <v>2</v>
      </c>
      <c r="G1652" s="211" t="s">
        <v>2</v>
      </c>
      <c r="K1652" s="211" t="s">
        <v>2</v>
      </c>
      <c r="O1652" s="212" t="s">
        <v>1602</v>
      </c>
      <c r="P1652" s="212"/>
      <c r="Q1652" s="212"/>
      <c r="R1652" s="212"/>
      <c r="S1652" s="212"/>
      <c r="T1652" s="212"/>
      <c r="U1652" s="212"/>
      <c r="V1652" s="212"/>
      <c r="W1652" s="212"/>
      <c r="X1652" s="212"/>
      <c r="Y1652" s="212"/>
      <c r="Z1652" s="212"/>
      <c r="AA1652" s="212"/>
      <c r="AB1652" s="212"/>
      <c r="AC1652" s="213">
        <v>368.1</v>
      </c>
      <c r="AD1652" s="213"/>
    </row>
    <row r="1653" spans="1:30">
      <c r="C1653" s="211" t="s">
        <v>2</v>
      </c>
      <c r="G1653" s="211" t="s">
        <v>2</v>
      </c>
      <c r="K1653" s="211" t="s">
        <v>2</v>
      </c>
      <c r="O1653" s="212" t="s">
        <v>1607</v>
      </c>
      <c r="P1653" s="212"/>
      <c r="Q1653" s="212"/>
      <c r="R1653" s="212"/>
      <c r="S1653" s="212"/>
      <c r="T1653" s="212"/>
      <c r="U1653" s="212"/>
      <c r="V1653" s="212"/>
      <c r="W1653" s="212"/>
      <c r="X1653" s="212"/>
      <c r="Y1653" s="212"/>
      <c r="Z1653" s="212"/>
      <c r="AA1653" s="212"/>
      <c r="AB1653" s="212"/>
      <c r="AC1653" s="213">
        <v>613.5</v>
      </c>
      <c r="AD1653" s="213"/>
    </row>
    <row r="1654" spans="1:30">
      <c r="C1654" s="211" t="s">
        <v>2</v>
      </c>
      <c r="G1654" s="211" t="s">
        <v>2</v>
      </c>
      <c r="K1654" s="211" t="s">
        <v>2</v>
      </c>
      <c r="O1654" s="212" t="s">
        <v>1603</v>
      </c>
      <c r="P1654" s="212"/>
      <c r="Q1654" s="212"/>
      <c r="R1654" s="212"/>
      <c r="S1654" s="212"/>
      <c r="T1654" s="212"/>
      <c r="U1654" s="212"/>
      <c r="V1654" s="212"/>
      <c r="W1654" s="212"/>
      <c r="X1654" s="212"/>
      <c r="Y1654" s="212"/>
      <c r="Z1654" s="212"/>
      <c r="AA1654" s="212"/>
      <c r="AB1654" s="212"/>
      <c r="AC1654" s="213">
        <v>368.1</v>
      </c>
      <c r="AD1654" s="213"/>
    </row>
    <row r="1655" spans="1:30">
      <c r="B1655" s="209" t="s">
        <v>1252</v>
      </c>
      <c r="C1655" s="209"/>
      <c r="D1655" s="209"/>
      <c r="F1655" s="209" t="s">
        <v>690</v>
      </c>
      <c r="G1655" s="209"/>
      <c r="H1655" s="209"/>
      <c r="I1655" s="209"/>
      <c r="J1655" s="209" t="s">
        <v>841</v>
      </c>
      <c r="K1655" s="209"/>
      <c r="L1655" s="209"/>
      <c r="N1655" s="209" t="s">
        <v>842</v>
      </c>
      <c r="O1655" s="209"/>
      <c r="P1655" s="209"/>
      <c r="Q1655" s="209"/>
      <c r="R1655" s="209"/>
      <c r="S1655" s="209"/>
      <c r="T1655" s="209"/>
      <c r="U1655" s="209"/>
      <c r="V1655" s="209"/>
      <c r="W1655" s="209"/>
      <c r="X1655" s="209"/>
      <c r="Y1655" s="209"/>
      <c r="Z1655" s="209"/>
      <c r="AA1655" s="209"/>
      <c r="AC1655" s="210">
        <v>2000</v>
      </c>
      <c r="AD1655" s="210"/>
    </row>
    <row r="1656" spans="1:30">
      <c r="C1656" s="211" t="s">
        <v>2</v>
      </c>
      <c r="G1656" s="211" t="s">
        <v>2</v>
      </c>
      <c r="K1656" s="211" t="s">
        <v>2</v>
      </c>
      <c r="O1656" s="212" t="s">
        <v>1675</v>
      </c>
      <c r="P1656" s="212"/>
      <c r="Q1656" s="212"/>
      <c r="R1656" s="212"/>
      <c r="S1656" s="212"/>
      <c r="T1656" s="212"/>
      <c r="U1656" s="212"/>
      <c r="V1656" s="212"/>
      <c r="W1656" s="212"/>
      <c r="X1656" s="212"/>
      <c r="Y1656" s="212"/>
      <c r="Z1656" s="212"/>
      <c r="AA1656" s="212"/>
      <c r="AB1656" s="212"/>
      <c r="AC1656" s="213">
        <v>1000</v>
      </c>
      <c r="AD1656" s="213"/>
    </row>
    <row r="1657" spans="1:30">
      <c r="C1657" s="211" t="s">
        <v>2</v>
      </c>
      <c r="G1657" s="211" t="s">
        <v>2</v>
      </c>
      <c r="K1657" s="211" t="s">
        <v>2</v>
      </c>
      <c r="O1657" s="212" t="s">
        <v>1676</v>
      </c>
      <c r="P1657" s="212"/>
      <c r="Q1657" s="212"/>
      <c r="R1657" s="212"/>
      <c r="S1657" s="212"/>
      <c r="T1657" s="212"/>
      <c r="U1657" s="212"/>
      <c r="V1657" s="212"/>
      <c r="W1657" s="212"/>
      <c r="X1657" s="212"/>
      <c r="Y1657" s="212"/>
      <c r="Z1657" s="212"/>
      <c r="AA1657" s="212"/>
      <c r="AB1657" s="212"/>
      <c r="AC1657" s="213">
        <v>1000</v>
      </c>
      <c r="AD1657" s="213"/>
    </row>
    <row r="1658" spans="1:30" ht="6" customHeight="1"/>
    <row r="1659" spans="1:30" ht="16.5" customHeight="1">
      <c r="A1659" s="214" t="s">
        <v>1682</v>
      </c>
      <c r="B1659" s="214"/>
      <c r="C1659" s="214"/>
      <c r="D1659" s="214"/>
      <c r="E1659" s="214"/>
      <c r="F1659" s="214"/>
      <c r="G1659" s="214"/>
      <c r="H1659" s="214"/>
      <c r="I1659" s="214"/>
      <c r="J1659" s="214"/>
      <c r="K1659" s="214"/>
      <c r="L1659" s="214"/>
      <c r="M1659" s="214"/>
      <c r="N1659" s="214"/>
      <c r="O1659" s="214"/>
      <c r="P1659" s="214"/>
      <c r="Q1659" s="214"/>
      <c r="R1659" s="214"/>
      <c r="S1659" s="214"/>
      <c r="U1659" s="211" t="s">
        <v>2</v>
      </c>
      <c r="W1659" s="211" t="s">
        <v>2</v>
      </c>
      <c r="Y1659" s="216" t="s">
        <v>1287</v>
      </c>
      <c r="Z1659" s="216"/>
      <c r="AC1659" s="217">
        <v>10596.21</v>
      </c>
      <c r="AD1659" s="217"/>
    </row>
    <row r="1660" spans="1:30" ht="6.75" customHeight="1"/>
    <row r="1661" spans="1:30" ht="14.25" customHeight="1">
      <c r="A1661" s="206" t="s">
        <v>1683</v>
      </c>
      <c r="B1661" s="206"/>
      <c r="C1661" s="206"/>
      <c r="D1661" s="206"/>
      <c r="E1661" s="206"/>
      <c r="F1661" s="206"/>
      <c r="G1661" s="206"/>
      <c r="H1661" s="206"/>
      <c r="I1661" s="206"/>
      <c r="J1661" s="206"/>
      <c r="K1661" s="206"/>
      <c r="L1661" s="206"/>
      <c r="M1661" s="206"/>
      <c r="N1661" s="206"/>
      <c r="O1661" s="206"/>
    </row>
    <row r="1662" spans="1:30">
      <c r="B1662" s="207" t="s">
        <v>314</v>
      </c>
      <c r="C1662" s="207"/>
      <c r="D1662" s="207"/>
      <c r="F1662" s="207" t="s">
        <v>315</v>
      </c>
      <c r="G1662" s="207"/>
      <c r="H1662" s="207"/>
      <c r="I1662" s="207"/>
      <c r="J1662" s="207" t="s">
        <v>316</v>
      </c>
      <c r="K1662" s="207"/>
      <c r="L1662" s="207"/>
      <c r="N1662" s="207" t="s">
        <v>317</v>
      </c>
      <c r="O1662" s="207"/>
      <c r="P1662" s="207"/>
      <c r="Q1662" s="207"/>
      <c r="R1662" s="207"/>
      <c r="S1662" s="207"/>
      <c r="T1662" s="207"/>
      <c r="U1662" s="207"/>
      <c r="V1662" s="207"/>
      <c r="W1662" s="207"/>
      <c r="X1662" s="207"/>
      <c r="Y1662" s="207"/>
      <c r="Z1662" s="207"/>
      <c r="AA1662" s="207"/>
      <c r="AC1662" s="208" t="s">
        <v>318</v>
      </c>
      <c r="AD1662" s="208"/>
    </row>
    <row r="1663" spans="1:30">
      <c r="B1663" s="209" t="s">
        <v>1684</v>
      </c>
      <c r="C1663" s="209"/>
      <c r="D1663" s="209"/>
      <c r="F1663" s="209" t="s">
        <v>451</v>
      </c>
      <c r="G1663" s="209"/>
      <c r="H1663" s="209"/>
      <c r="I1663" s="209"/>
      <c r="J1663" s="209" t="s">
        <v>1685</v>
      </c>
      <c r="K1663" s="209"/>
      <c r="L1663" s="209"/>
      <c r="N1663" s="209" t="s">
        <v>1686</v>
      </c>
      <c r="O1663" s="209"/>
      <c r="P1663" s="209"/>
      <c r="Q1663" s="209"/>
      <c r="R1663" s="209"/>
      <c r="S1663" s="209"/>
      <c r="T1663" s="209"/>
      <c r="U1663" s="209"/>
      <c r="V1663" s="209"/>
      <c r="W1663" s="209"/>
      <c r="X1663" s="209"/>
      <c r="Y1663" s="209"/>
      <c r="Z1663" s="209"/>
      <c r="AA1663" s="209"/>
      <c r="AC1663" s="210">
        <v>14638.91</v>
      </c>
      <c r="AD1663" s="210"/>
    </row>
    <row r="1664" spans="1:30">
      <c r="C1664" s="211" t="s">
        <v>2</v>
      </c>
      <c r="G1664" s="211" t="s">
        <v>2</v>
      </c>
      <c r="K1664" s="211" t="s">
        <v>2</v>
      </c>
      <c r="O1664" s="212" t="s">
        <v>1687</v>
      </c>
      <c r="P1664" s="212"/>
      <c r="Q1664" s="212"/>
      <c r="R1664" s="212"/>
      <c r="S1664" s="212"/>
      <c r="T1664" s="212"/>
      <c r="U1664" s="212"/>
      <c r="V1664" s="212"/>
      <c r="W1664" s="212"/>
      <c r="X1664" s="212"/>
      <c r="Y1664" s="212"/>
      <c r="Z1664" s="212"/>
      <c r="AA1664" s="212"/>
      <c r="AB1664" s="212"/>
      <c r="AC1664" s="213">
        <v>7768.68</v>
      </c>
      <c r="AD1664" s="213"/>
    </row>
    <row r="1665" spans="1:30">
      <c r="C1665" s="211" t="s">
        <v>2</v>
      </c>
      <c r="G1665" s="211" t="s">
        <v>2</v>
      </c>
      <c r="K1665" s="211" t="s">
        <v>2</v>
      </c>
      <c r="O1665" s="212" t="s">
        <v>1688</v>
      </c>
      <c r="P1665" s="212"/>
      <c r="Q1665" s="212"/>
      <c r="R1665" s="212"/>
      <c r="S1665" s="212"/>
      <c r="T1665" s="212"/>
      <c r="U1665" s="212"/>
      <c r="V1665" s="212"/>
      <c r="W1665" s="212"/>
      <c r="X1665" s="212"/>
      <c r="Y1665" s="212"/>
      <c r="Z1665" s="212"/>
      <c r="AA1665" s="212"/>
      <c r="AB1665" s="212"/>
      <c r="AC1665" s="213">
        <v>6870.23</v>
      </c>
      <c r="AD1665" s="213"/>
    </row>
    <row r="1666" spans="1:30" ht="10.5" customHeight="1"/>
    <row r="1667" spans="1:30" ht="12" customHeight="1"/>
    <row r="1668" spans="1:30" ht="13.5" customHeight="1">
      <c r="A1668" s="214" t="s">
        <v>412</v>
      </c>
      <c r="B1668" s="214"/>
      <c r="C1668" s="214"/>
      <c r="D1668" s="214"/>
      <c r="E1668" s="214"/>
      <c r="F1668" s="214"/>
      <c r="G1668" s="214"/>
      <c r="H1668" s="214"/>
      <c r="I1668" s="214"/>
      <c r="J1668" s="214"/>
      <c r="K1668" s="214"/>
      <c r="L1668" s="214"/>
      <c r="M1668" s="214"/>
      <c r="R1668" s="215" t="s">
        <v>1689</v>
      </c>
      <c r="S1668" s="215"/>
      <c r="T1668" s="215"/>
      <c r="U1668" s="215"/>
      <c r="V1668" s="215"/>
      <c r="W1668" s="215"/>
      <c r="X1668" s="215"/>
      <c r="Y1668" s="215"/>
      <c r="Z1668" s="215"/>
      <c r="AA1668" s="215"/>
      <c r="AB1668" s="215"/>
      <c r="AC1668" s="215"/>
      <c r="AD1668" s="215"/>
    </row>
    <row r="1669" spans="1:30" ht="25.5" customHeight="1">
      <c r="C1669" s="203" t="s">
        <v>310</v>
      </c>
      <c r="D1669" s="203"/>
      <c r="E1669" s="203"/>
      <c r="F1669" s="203"/>
      <c r="G1669" s="203"/>
      <c r="H1669" s="203"/>
      <c r="I1669" s="203"/>
      <c r="J1669" s="203"/>
      <c r="K1669" s="203"/>
      <c r="L1669" s="203"/>
      <c r="M1669" s="203"/>
      <c r="N1669" s="203"/>
      <c r="O1669" s="203"/>
      <c r="P1669" s="203"/>
      <c r="Q1669" s="203"/>
      <c r="R1669" s="203"/>
      <c r="S1669" s="203"/>
      <c r="T1669" s="203"/>
      <c r="U1669" s="203"/>
      <c r="V1669" s="203"/>
      <c r="W1669" s="203"/>
      <c r="X1669" s="203"/>
      <c r="Y1669" s="203"/>
      <c r="Z1669" s="203"/>
      <c r="AA1669" s="203"/>
      <c r="AB1669" s="203"/>
      <c r="AC1669" s="203"/>
    </row>
    <row r="1670" spans="1:30" ht="7.5" customHeight="1"/>
    <row r="1671" spans="1:30" ht="18.75" customHeight="1">
      <c r="I1671" s="204" t="s">
        <v>311</v>
      </c>
      <c r="J1671" s="204"/>
      <c r="K1671" s="204"/>
      <c r="L1671" s="204"/>
      <c r="M1671" s="204"/>
      <c r="N1671" s="204"/>
      <c r="O1671" s="204"/>
      <c r="P1671" s="204"/>
      <c r="S1671" s="205" t="s">
        <v>312</v>
      </c>
      <c r="T1671" s="205"/>
      <c r="U1671" s="205"/>
      <c r="V1671" s="205"/>
      <c r="W1671" s="205"/>
      <c r="X1671" s="205"/>
      <c r="Y1671" s="205"/>
    </row>
    <row r="1672" spans="1:30" ht="6.75" customHeight="1"/>
    <row r="1673" spans="1:30" ht="14.25" customHeight="1">
      <c r="A1673" s="206" t="s">
        <v>1683</v>
      </c>
      <c r="B1673" s="206"/>
      <c r="C1673" s="206"/>
      <c r="D1673" s="206"/>
      <c r="E1673" s="206"/>
      <c r="F1673" s="206"/>
      <c r="G1673" s="206"/>
      <c r="H1673" s="206"/>
      <c r="I1673" s="206"/>
      <c r="J1673" s="206"/>
      <c r="K1673" s="206"/>
      <c r="L1673" s="206"/>
      <c r="M1673" s="206"/>
      <c r="N1673" s="206"/>
      <c r="O1673" s="206"/>
    </row>
    <row r="1674" spans="1:30">
      <c r="B1674" s="207" t="s">
        <v>314</v>
      </c>
      <c r="C1674" s="207"/>
      <c r="D1674" s="207"/>
      <c r="F1674" s="207" t="s">
        <v>315</v>
      </c>
      <c r="G1674" s="207"/>
      <c r="H1674" s="207"/>
      <c r="I1674" s="207"/>
      <c r="J1674" s="207" t="s">
        <v>316</v>
      </c>
      <c r="K1674" s="207"/>
      <c r="L1674" s="207"/>
      <c r="N1674" s="207" t="s">
        <v>317</v>
      </c>
      <c r="O1674" s="207"/>
      <c r="P1674" s="207"/>
      <c r="Q1674" s="207"/>
      <c r="R1674" s="207"/>
      <c r="S1674" s="207"/>
      <c r="T1674" s="207"/>
      <c r="U1674" s="207"/>
      <c r="V1674" s="207"/>
      <c r="W1674" s="207"/>
      <c r="X1674" s="207"/>
      <c r="Y1674" s="207"/>
      <c r="Z1674" s="207"/>
      <c r="AA1674" s="207"/>
      <c r="AC1674" s="208" t="s">
        <v>318</v>
      </c>
      <c r="AD1674" s="208"/>
    </row>
    <row r="1675" spans="1:30">
      <c r="B1675" s="209" t="s">
        <v>1690</v>
      </c>
      <c r="C1675" s="209"/>
      <c r="D1675" s="209"/>
      <c r="F1675" s="209" t="s">
        <v>451</v>
      </c>
      <c r="G1675" s="209"/>
      <c r="H1675" s="209"/>
      <c r="I1675" s="209"/>
      <c r="J1675" s="209" t="s">
        <v>1691</v>
      </c>
      <c r="K1675" s="209"/>
      <c r="L1675" s="209"/>
      <c r="N1675" s="209" t="s">
        <v>1692</v>
      </c>
      <c r="O1675" s="209"/>
      <c r="P1675" s="209"/>
      <c r="Q1675" s="209"/>
      <c r="R1675" s="209"/>
      <c r="S1675" s="209"/>
      <c r="T1675" s="209"/>
      <c r="U1675" s="209"/>
      <c r="V1675" s="209"/>
      <c r="W1675" s="209"/>
      <c r="X1675" s="209"/>
      <c r="Y1675" s="209"/>
      <c r="Z1675" s="209"/>
      <c r="AA1675" s="209"/>
      <c r="AC1675" s="210">
        <v>26734.82</v>
      </c>
      <c r="AD1675" s="210"/>
    </row>
    <row r="1676" spans="1:30">
      <c r="C1676" s="211" t="s">
        <v>2</v>
      </c>
      <c r="G1676" s="211" t="s">
        <v>2</v>
      </c>
      <c r="K1676" s="211" t="s">
        <v>2</v>
      </c>
      <c r="O1676" s="212" t="s">
        <v>1693</v>
      </c>
      <c r="P1676" s="212"/>
      <c r="Q1676" s="212"/>
      <c r="R1676" s="212"/>
      <c r="S1676" s="212"/>
      <c r="T1676" s="212"/>
      <c r="U1676" s="212"/>
      <c r="V1676" s="212"/>
      <c r="W1676" s="212"/>
      <c r="X1676" s="212"/>
      <c r="Y1676" s="212"/>
      <c r="Z1676" s="212"/>
      <c r="AA1676" s="212"/>
      <c r="AB1676" s="212"/>
      <c r="AC1676" s="213">
        <v>8747.36</v>
      </c>
      <c r="AD1676" s="213"/>
    </row>
    <row r="1677" spans="1:30">
      <c r="C1677" s="211" t="s">
        <v>2</v>
      </c>
      <c r="G1677" s="211" t="s">
        <v>2</v>
      </c>
      <c r="K1677" s="211" t="s">
        <v>2</v>
      </c>
      <c r="O1677" s="212" t="s">
        <v>1694</v>
      </c>
      <c r="P1677" s="212"/>
      <c r="Q1677" s="212"/>
      <c r="R1677" s="212"/>
      <c r="S1677" s="212"/>
      <c r="T1677" s="212"/>
      <c r="U1677" s="212"/>
      <c r="V1677" s="212"/>
      <c r="W1677" s="212"/>
      <c r="X1677" s="212"/>
      <c r="Y1677" s="212"/>
      <c r="Z1677" s="212"/>
      <c r="AA1677" s="212"/>
      <c r="AB1677" s="212"/>
      <c r="AC1677" s="213">
        <v>9824.7800000000007</v>
      </c>
      <c r="AD1677" s="213"/>
    </row>
    <row r="1678" spans="1:30">
      <c r="C1678" s="211" t="s">
        <v>2</v>
      </c>
      <c r="G1678" s="211" t="s">
        <v>2</v>
      </c>
      <c r="K1678" s="211" t="s">
        <v>2</v>
      </c>
      <c r="O1678" s="212" t="s">
        <v>1695</v>
      </c>
      <c r="P1678" s="212"/>
      <c r="Q1678" s="212"/>
      <c r="R1678" s="212"/>
      <c r="S1678" s="212"/>
      <c r="T1678" s="212"/>
      <c r="U1678" s="212"/>
      <c r="V1678" s="212"/>
      <c r="W1678" s="212"/>
      <c r="X1678" s="212"/>
      <c r="Y1678" s="212"/>
      <c r="Z1678" s="212"/>
      <c r="AA1678" s="212"/>
      <c r="AB1678" s="212"/>
      <c r="AC1678" s="213">
        <v>8162.68</v>
      </c>
      <c r="AD1678" s="213"/>
    </row>
    <row r="1679" spans="1:30">
      <c r="B1679" s="209" t="s">
        <v>1696</v>
      </c>
      <c r="C1679" s="209"/>
      <c r="D1679" s="209"/>
      <c r="F1679" s="209" t="s">
        <v>451</v>
      </c>
      <c r="G1679" s="209"/>
      <c r="H1679" s="209"/>
      <c r="I1679" s="209"/>
      <c r="J1679" s="209" t="s">
        <v>1697</v>
      </c>
      <c r="K1679" s="209"/>
      <c r="L1679" s="209"/>
      <c r="N1679" s="209" t="s">
        <v>740</v>
      </c>
      <c r="O1679" s="209"/>
      <c r="P1679" s="209"/>
      <c r="Q1679" s="209"/>
      <c r="R1679" s="209"/>
      <c r="S1679" s="209"/>
      <c r="T1679" s="209"/>
      <c r="U1679" s="209"/>
      <c r="V1679" s="209"/>
      <c r="W1679" s="209"/>
      <c r="X1679" s="209"/>
      <c r="Y1679" s="209"/>
      <c r="Z1679" s="209"/>
      <c r="AA1679" s="209"/>
      <c r="AC1679" s="210">
        <v>7469.64</v>
      </c>
      <c r="AD1679" s="210"/>
    </row>
    <row r="1680" spans="1:30">
      <c r="C1680" s="211" t="s">
        <v>2</v>
      </c>
      <c r="G1680" s="211" t="s">
        <v>2</v>
      </c>
      <c r="K1680" s="211" t="s">
        <v>2</v>
      </c>
      <c r="O1680" s="212" t="s">
        <v>1698</v>
      </c>
      <c r="P1680" s="212"/>
      <c r="Q1680" s="212"/>
      <c r="R1680" s="212"/>
      <c r="S1680" s="212"/>
      <c r="T1680" s="212"/>
      <c r="U1680" s="212"/>
      <c r="V1680" s="212"/>
      <c r="W1680" s="212"/>
      <c r="X1680" s="212"/>
      <c r="Y1680" s="212"/>
      <c r="Z1680" s="212"/>
      <c r="AA1680" s="212"/>
      <c r="AB1680" s="212"/>
    </row>
    <row r="1681" spans="2:30">
      <c r="B1681" s="209" t="s">
        <v>1699</v>
      </c>
      <c r="C1681" s="209"/>
      <c r="D1681" s="209"/>
      <c r="F1681" s="209" t="s">
        <v>451</v>
      </c>
      <c r="G1681" s="209"/>
      <c r="H1681" s="209"/>
      <c r="I1681" s="209"/>
      <c r="J1681" s="209" t="s">
        <v>1700</v>
      </c>
      <c r="K1681" s="209"/>
      <c r="L1681" s="209"/>
      <c r="N1681" s="209" t="s">
        <v>1701</v>
      </c>
      <c r="O1681" s="209"/>
      <c r="P1681" s="209"/>
      <c r="Q1681" s="209"/>
      <c r="R1681" s="209"/>
      <c r="S1681" s="209"/>
      <c r="T1681" s="209"/>
      <c r="U1681" s="209"/>
      <c r="V1681" s="209"/>
      <c r="W1681" s="209"/>
      <c r="X1681" s="209"/>
      <c r="Y1681" s="209"/>
      <c r="Z1681" s="209"/>
      <c r="AA1681" s="209"/>
      <c r="AC1681" s="210">
        <v>1890</v>
      </c>
      <c r="AD1681" s="210"/>
    </row>
    <row r="1682" spans="2:30">
      <c r="C1682" s="211" t="s">
        <v>2</v>
      </c>
      <c r="G1682" s="211" t="s">
        <v>2</v>
      </c>
      <c r="K1682" s="211" t="s">
        <v>2</v>
      </c>
      <c r="O1682" s="212" t="s">
        <v>1702</v>
      </c>
      <c r="P1682" s="212"/>
      <c r="Q1682" s="212"/>
      <c r="R1682" s="212"/>
      <c r="S1682" s="212"/>
      <c r="T1682" s="212"/>
      <c r="U1682" s="212"/>
      <c r="V1682" s="212"/>
      <c r="W1682" s="212"/>
      <c r="X1682" s="212"/>
      <c r="Y1682" s="212"/>
      <c r="Z1682" s="212"/>
      <c r="AA1682" s="212"/>
      <c r="AB1682" s="212"/>
    </row>
    <row r="1683" spans="2:30">
      <c r="B1683" s="209" t="s">
        <v>1703</v>
      </c>
      <c r="C1683" s="209"/>
      <c r="D1683" s="209"/>
      <c r="F1683" s="209" t="s">
        <v>451</v>
      </c>
      <c r="G1683" s="209"/>
      <c r="H1683" s="209"/>
      <c r="I1683" s="209"/>
      <c r="J1683" s="209" t="s">
        <v>1704</v>
      </c>
      <c r="K1683" s="209"/>
      <c r="L1683" s="209"/>
      <c r="N1683" s="209" t="s">
        <v>1705</v>
      </c>
      <c r="O1683" s="209"/>
      <c r="P1683" s="209"/>
      <c r="Q1683" s="209"/>
      <c r="R1683" s="209"/>
      <c r="S1683" s="209"/>
      <c r="T1683" s="209"/>
      <c r="U1683" s="209"/>
      <c r="V1683" s="209"/>
      <c r="W1683" s="209"/>
      <c r="X1683" s="209"/>
      <c r="Y1683" s="209"/>
      <c r="Z1683" s="209"/>
      <c r="AA1683" s="209"/>
      <c r="AC1683" s="210">
        <v>4899.13</v>
      </c>
      <c r="AD1683" s="210"/>
    </row>
    <row r="1684" spans="2:30">
      <c r="C1684" s="211" t="s">
        <v>2</v>
      </c>
      <c r="G1684" s="211" t="s">
        <v>2</v>
      </c>
      <c r="K1684" s="211" t="s">
        <v>2</v>
      </c>
      <c r="O1684" s="212" t="s">
        <v>1706</v>
      </c>
      <c r="P1684" s="212"/>
      <c r="Q1684" s="212"/>
      <c r="R1684" s="212"/>
      <c r="S1684" s="212"/>
      <c r="T1684" s="212"/>
      <c r="U1684" s="212"/>
      <c r="V1684" s="212"/>
      <c r="W1684" s="212"/>
      <c r="X1684" s="212"/>
      <c r="Y1684" s="212"/>
      <c r="Z1684" s="212"/>
      <c r="AA1684" s="212"/>
      <c r="AB1684" s="212"/>
    </row>
    <row r="1685" spans="2:30">
      <c r="B1685" s="209" t="s">
        <v>1707</v>
      </c>
      <c r="C1685" s="209"/>
      <c r="D1685" s="209"/>
      <c r="F1685" s="209" t="s">
        <v>107</v>
      </c>
      <c r="G1685" s="209"/>
      <c r="H1685" s="209"/>
      <c r="I1685" s="209"/>
      <c r="J1685" s="209" t="s">
        <v>1708</v>
      </c>
      <c r="K1685" s="209"/>
      <c r="L1685" s="209"/>
      <c r="N1685" s="209" t="s">
        <v>260</v>
      </c>
      <c r="O1685" s="209"/>
      <c r="P1685" s="209"/>
      <c r="Q1685" s="209"/>
      <c r="R1685" s="209"/>
      <c r="S1685" s="209"/>
      <c r="T1685" s="209"/>
      <c r="U1685" s="209"/>
      <c r="V1685" s="209"/>
      <c r="W1685" s="209"/>
      <c r="X1685" s="209"/>
      <c r="Y1685" s="209"/>
      <c r="Z1685" s="209"/>
      <c r="AA1685" s="209"/>
      <c r="AC1685" s="210">
        <v>18729.310000000001</v>
      </c>
      <c r="AD1685" s="210"/>
    </row>
    <row r="1686" spans="2:30">
      <c r="C1686" s="211" t="s">
        <v>2</v>
      </c>
      <c r="G1686" s="211" t="s">
        <v>2</v>
      </c>
      <c r="K1686" s="211" t="s">
        <v>2</v>
      </c>
      <c r="O1686" s="212" t="s">
        <v>1709</v>
      </c>
      <c r="P1686" s="212"/>
      <c r="Q1686" s="212"/>
      <c r="R1686" s="212"/>
      <c r="S1686" s="212"/>
      <c r="T1686" s="212"/>
      <c r="U1686" s="212"/>
      <c r="V1686" s="212"/>
      <c r="W1686" s="212"/>
      <c r="X1686" s="212"/>
      <c r="Y1686" s="212"/>
      <c r="Z1686" s="212"/>
      <c r="AA1686" s="212"/>
      <c r="AB1686" s="212"/>
    </row>
    <row r="1687" spans="2:30">
      <c r="B1687" s="209" t="s">
        <v>1710</v>
      </c>
      <c r="C1687" s="209"/>
      <c r="D1687" s="209"/>
      <c r="F1687" s="209" t="s">
        <v>107</v>
      </c>
      <c r="G1687" s="209"/>
      <c r="H1687" s="209"/>
      <c r="I1687" s="209"/>
      <c r="J1687" s="209" t="s">
        <v>1711</v>
      </c>
      <c r="K1687" s="209"/>
      <c r="L1687" s="209"/>
      <c r="N1687" s="209" t="s">
        <v>1712</v>
      </c>
      <c r="O1687" s="209"/>
      <c r="P1687" s="209"/>
      <c r="Q1687" s="209"/>
      <c r="R1687" s="209"/>
      <c r="S1687" s="209"/>
      <c r="T1687" s="209"/>
      <c r="U1687" s="209"/>
      <c r="V1687" s="209"/>
      <c r="W1687" s="209"/>
      <c r="X1687" s="209"/>
      <c r="Y1687" s="209"/>
      <c r="Z1687" s="209"/>
      <c r="AA1687" s="209"/>
      <c r="AC1687" s="210">
        <v>14078.41</v>
      </c>
      <c r="AD1687" s="210"/>
    </row>
    <row r="1688" spans="2:30">
      <c r="C1688" s="211" t="s">
        <v>2</v>
      </c>
      <c r="G1688" s="211" t="s">
        <v>2</v>
      </c>
      <c r="K1688" s="211" t="s">
        <v>2</v>
      </c>
      <c r="O1688" s="212" t="s">
        <v>1713</v>
      </c>
      <c r="P1688" s="212"/>
      <c r="Q1688" s="212"/>
      <c r="R1688" s="212"/>
      <c r="S1688" s="212"/>
      <c r="T1688" s="212"/>
      <c r="U1688" s="212"/>
      <c r="V1688" s="212"/>
      <c r="W1688" s="212"/>
      <c r="X1688" s="212"/>
      <c r="Y1688" s="212"/>
      <c r="Z1688" s="212"/>
      <c r="AA1688" s="212"/>
      <c r="AB1688" s="212"/>
    </row>
    <row r="1689" spans="2:30">
      <c r="B1689" s="209" t="s">
        <v>1714</v>
      </c>
      <c r="C1689" s="209"/>
      <c r="D1689" s="209"/>
      <c r="F1689" s="209" t="s">
        <v>107</v>
      </c>
      <c r="G1689" s="209"/>
      <c r="H1689" s="209"/>
      <c r="I1689" s="209"/>
      <c r="J1689" s="209" t="s">
        <v>1715</v>
      </c>
      <c r="K1689" s="209"/>
      <c r="L1689" s="209"/>
      <c r="N1689" s="209" t="s">
        <v>1716</v>
      </c>
      <c r="O1689" s="209"/>
      <c r="P1689" s="209"/>
      <c r="Q1689" s="209"/>
      <c r="R1689" s="209"/>
      <c r="S1689" s="209"/>
      <c r="T1689" s="209"/>
      <c r="U1689" s="209"/>
      <c r="V1689" s="209"/>
      <c r="W1689" s="209"/>
      <c r="X1689" s="209"/>
      <c r="Y1689" s="209"/>
      <c r="Z1689" s="209"/>
      <c r="AA1689" s="209"/>
      <c r="AC1689" s="210">
        <v>33764.25</v>
      </c>
      <c r="AD1689" s="210"/>
    </row>
    <row r="1690" spans="2:30">
      <c r="C1690" s="211" t="s">
        <v>2</v>
      </c>
      <c r="G1690" s="211" t="s">
        <v>2</v>
      </c>
      <c r="K1690" s="211" t="s">
        <v>2</v>
      </c>
      <c r="O1690" s="212" t="s">
        <v>1717</v>
      </c>
      <c r="P1690" s="212"/>
      <c r="Q1690" s="212"/>
      <c r="R1690" s="212"/>
      <c r="S1690" s="212"/>
      <c r="T1690" s="212"/>
      <c r="U1690" s="212"/>
      <c r="V1690" s="212"/>
      <c r="W1690" s="212"/>
      <c r="X1690" s="212"/>
      <c r="Y1690" s="212"/>
      <c r="Z1690" s="212"/>
      <c r="AA1690" s="212"/>
      <c r="AB1690" s="212"/>
      <c r="AC1690" s="213">
        <v>5687.18</v>
      </c>
      <c r="AD1690" s="213"/>
    </row>
    <row r="1691" spans="2:30">
      <c r="C1691" s="211" t="s">
        <v>2</v>
      </c>
      <c r="G1691" s="211" t="s">
        <v>2</v>
      </c>
      <c r="K1691" s="211" t="s">
        <v>2</v>
      </c>
      <c r="O1691" s="212" t="s">
        <v>1718</v>
      </c>
      <c r="P1691" s="212"/>
      <c r="Q1691" s="212"/>
      <c r="R1691" s="212"/>
      <c r="S1691" s="212"/>
      <c r="T1691" s="212"/>
      <c r="U1691" s="212"/>
      <c r="V1691" s="212"/>
      <c r="W1691" s="212"/>
      <c r="X1691" s="212"/>
      <c r="Y1691" s="212"/>
      <c r="Z1691" s="212"/>
      <c r="AA1691" s="212"/>
      <c r="AB1691" s="212"/>
      <c r="AC1691" s="213">
        <v>6594.64</v>
      </c>
      <c r="AD1691" s="213"/>
    </row>
    <row r="1692" spans="2:30">
      <c r="C1692" s="211" t="s">
        <v>2</v>
      </c>
      <c r="G1692" s="211" t="s">
        <v>2</v>
      </c>
      <c r="K1692" s="211" t="s">
        <v>2</v>
      </c>
      <c r="O1692" s="212" t="s">
        <v>1719</v>
      </c>
      <c r="P1692" s="212"/>
      <c r="Q1692" s="212"/>
      <c r="R1692" s="212"/>
      <c r="S1692" s="212"/>
      <c r="T1692" s="212"/>
      <c r="U1692" s="212"/>
      <c r="V1692" s="212"/>
      <c r="W1692" s="212"/>
      <c r="X1692" s="212"/>
      <c r="Y1692" s="212"/>
      <c r="Z1692" s="212"/>
      <c r="AA1692" s="212"/>
      <c r="AB1692" s="212"/>
      <c r="AC1692" s="213">
        <v>6644.15</v>
      </c>
      <c r="AD1692" s="213"/>
    </row>
    <row r="1693" spans="2:30">
      <c r="C1693" s="211" t="s">
        <v>2</v>
      </c>
      <c r="G1693" s="211" t="s">
        <v>2</v>
      </c>
      <c r="K1693" s="211" t="s">
        <v>2</v>
      </c>
      <c r="O1693" s="212" t="s">
        <v>1720</v>
      </c>
      <c r="P1693" s="212"/>
      <c r="Q1693" s="212"/>
      <c r="R1693" s="212"/>
      <c r="S1693" s="212"/>
      <c r="T1693" s="212"/>
      <c r="U1693" s="212"/>
      <c r="V1693" s="212"/>
      <c r="W1693" s="212"/>
      <c r="X1693" s="212"/>
      <c r="Y1693" s="212"/>
      <c r="Z1693" s="212"/>
      <c r="AA1693" s="212"/>
      <c r="AB1693" s="212"/>
      <c r="AC1693" s="213">
        <v>9151.1</v>
      </c>
      <c r="AD1693" s="213"/>
    </row>
    <row r="1694" spans="2:30">
      <c r="C1694" s="211" t="s">
        <v>2</v>
      </c>
      <c r="G1694" s="211" t="s">
        <v>2</v>
      </c>
      <c r="K1694" s="211" t="s">
        <v>2</v>
      </c>
      <c r="O1694" s="212" t="s">
        <v>1721</v>
      </c>
      <c r="P1694" s="212"/>
      <c r="Q1694" s="212"/>
      <c r="R1694" s="212"/>
      <c r="S1694" s="212"/>
      <c r="T1694" s="212"/>
      <c r="U1694" s="212"/>
      <c r="V1694" s="212"/>
      <c r="W1694" s="212"/>
      <c r="X1694" s="212"/>
      <c r="Y1694" s="212"/>
      <c r="Z1694" s="212"/>
      <c r="AA1694" s="212"/>
      <c r="AB1694" s="212"/>
      <c r="AC1694" s="213">
        <v>5687.18</v>
      </c>
      <c r="AD1694" s="213"/>
    </row>
    <row r="1695" spans="2:30">
      <c r="B1695" s="209" t="s">
        <v>685</v>
      </c>
      <c r="C1695" s="209"/>
      <c r="D1695" s="209"/>
      <c r="F1695" s="209" t="s">
        <v>107</v>
      </c>
      <c r="G1695" s="209"/>
      <c r="H1695" s="209"/>
      <c r="I1695" s="209"/>
      <c r="J1695" s="209" t="s">
        <v>434</v>
      </c>
      <c r="K1695" s="209"/>
      <c r="L1695" s="209"/>
      <c r="N1695" s="209" t="s">
        <v>102</v>
      </c>
      <c r="O1695" s="209"/>
      <c r="P1695" s="209"/>
      <c r="Q1695" s="209"/>
      <c r="R1695" s="209"/>
      <c r="S1695" s="209"/>
      <c r="T1695" s="209"/>
      <c r="U1695" s="209"/>
      <c r="V1695" s="209"/>
      <c r="W1695" s="209"/>
      <c r="X1695" s="209"/>
      <c r="Y1695" s="209"/>
      <c r="Z1695" s="209"/>
      <c r="AA1695" s="209"/>
      <c r="AC1695" s="210">
        <v>7.7</v>
      </c>
      <c r="AD1695" s="210"/>
    </row>
    <row r="1696" spans="2:30">
      <c r="C1696" s="211" t="s">
        <v>2</v>
      </c>
      <c r="G1696" s="211" t="s">
        <v>2</v>
      </c>
      <c r="K1696" s="211" t="s">
        <v>2</v>
      </c>
      <c r="O1696" s="212" t="s">
        <v>686</v>
      </c>
      <c r="P1696" s="212"/>
      <c r="Q1696" s="212"/>
      <c r="R1696" s="212"/>
      <c r="S1696" s="212"/>
      <c r="T1696" s="212"/>
      <c r="U1696" s="212"/>
      <c r="V1696" s="212"/>
      <c r="W1696" s="212"/>
      <c r="X1696" s="212"/>
      <c r="Y1696" s="212"/>
      <c r="Z1696" s="212"/>
      <c r="AA1696" s="212"/>
      <c r="AB1696" s="212"/>
    </row>
    <row r="1697" spans="1:30">
      <c r="B1697" s="209" t="s">
        <v>1722</v>
      </c>
      <c r="C1697" s="209"/>
      <c r="D1697" s="209"/>
      <c r="F1697" s="209" t="s">
        <v>690</v>
      </c>
      <c r="G1697" s="209"/>
      <c r="H1697" s="209"/>
      <c r="I1697" s="209"/>
      <c r="J1697" s="209" t="s">
        <v>1691</v>
      </c>
      <c r="K1697" s="209"/>
      <c r="L1697" s="209"/>
      <c r="N1697" s="209" t="s">
        <v>1692</v>
      </c>
      <c r="O1697" s="209"/>
      <c r="P1697" s="209"/>
      <c r="Q1697" s="209"/>
      <c r="R1697" s="209"/>
      <c r="S1697" s="209"/>
      <c r="T1697" s="209"/>
      <c r="U1697" s="209"/>
      <c r="V1697" s="209"/>
      <c r="W1697" s="209"/>
      <c r="X1697" s="209"/>
      <c r="Y1697" s="209"/>
      <c r="Z1697" s="209"/>
      <c r="AA1697" s="209"/>
      <c r="AC1697" s="210">
        <v>28717.83</v>
      </c>
      <c r="AD1697" s="210"/>
    </row>
    <row r="1698" spans="1:30">
      <c r="C1698" s="211" t="s">
        <v>2</v>
      </c>
      <c r="G1698" s="211" t="s">
        <v>2</v>
      </c>
      <c r="K1698" s="211" t="s">
        <v>2</v>
      </c>
      <c r="O1698" s="212" t="s">
        <v>1723</v>
      </c>
      <c r="P1698" s="212"/>
      <c r="Q1698" s="212"/>
      <c r="R1698" s="212"/>
      <c r="S1698" s="212"/>
      <c r="T1698" s="212"/>
      <c r="U1698" s="212"/>
      <c r="V1698" s="212"/>
      <c r="W1698" s="212"/>
      <c r="X1698" s="212"/>
      <c r="Y1698" s="212"/>
      <c r="Z1698" s="212"/>
      <c r="AA1698" s="212"/>
      <c r="AB1698" s="212"/>
      <c r="AC1698" s="213">
        <v>9385.39</v>
      </c>
      <c r="AD1698" s="213"/>
    </row>
    <row r="1699" spans="1:30">
      <c r="C1699" s="211" t="s">
        <v>2</v>
      </c>
      <c r="G1699" s="211" t="s">
        <v>2</v>
      </c>
      <c r="K1699" s="211" t="s">
        <v>2</v>
      </c>
      <c r="O1699" s="212" t="s">
        <v>1724</v>
      </c>
      <c r="P1699" s="212"/>
      <c r="Q1699" s="212"/>
      <c r="R1699" s="212"/>
      <c r="S1699" s="212"/>
      <c r="T1699" s="212"/>
      <c r="U1699" s="212"/>
      <c r="V1699" s="212"/>
      <c r="W1699" s="212"/>
      <c r="X1699" s="212"/>
      <c r="Y1699" s="212"/>
      <c r="Z1699" s="212"/>
      <c r="AA1699" s="212"/>
      <c r="AB1699" s="212"/>
      <c r="AC1699" s="213">
        <v>12411.2</v>
      </c>
      <c r="AD1699" s="213"/>
    </row>
    <row r="1700" spans="1:30">
      <c r="C1700" s="211" t="s">
        <v>2</v>
      </c>
      <c r="G1700" s="211" t="s">
        <v>2</v>
      </c>
      <c r="K1700" s="211" t="s">
        <v>2</v>
      </c>
      <c r="O1700" s="212" t="s">
        <v>1725</v>
      </c>
      <c r="P1700" s="212"/>
      <c r="Q1700" s="212"/>
      <c r="R1700" s="212"/>
      <c r="S1700" s="212"/>
      <c r="T1700" s="212"/>
      <c r="U1700" s="212"/>
      <c r="V1700" s="212"/>
      <c r="W1700" s="212"/>
      <c r="X1700" s="212"/>
      <c r="Y1700" s="212"/>
      <c r="Z1700" s="212"/>
      <c r="AA1700" s="212"/>
      <c r="AB1700" s="212"/>
      <c r="AC1700" s="213">
        <v>6921.24</v>
      </c>
      <c r="AD1700" s="213"/>
    </row>
    <row r="1701" spans="1:30" ht="6" customHeight="1"/>
    <row r="1702" spans="1:30" ht="16.5" customHeight="1">
      <c r="A1702" s="214" t="s">
        <v>1726</v>
      </c>
      <c r="B1702" s="214"/>
      <c r="C1702" s="214"/>
      <c r="D1702" s="214"/>
      <c r="E1702" s="214"/>
      <c r="F1702" s="214"/>
      <c r="G1702" s="214"/>
      <c r="H1702" s="214"/>
      <c r="I1702" s="214"/>
      <c r="J1702" s="214"/>
      <c r="K1702" s="214"/>
      <c r="L1702" s="214"/>
      <c r="M1702" s="214"/>
      <c r="N1702" s="214"/>
      <c r="O1702" s="214"/>
      <c r="P1702" s="214"/>
      <c r="Q1702" s="214"/>
      <c r="R1702" s="214"/>
      <c r="S1702" s="214"/>
      <c r="U1702" s="211" t="s">
        <v>2</v>
      </c>
      <c r="W1702" s="211" t="s">
        <v>2</v>
      </c>
      <c r="Y1702" s="216" t="s">
        <v>1287</v>
      </c>
      <c r="Z1702" s="216"/>
      <c r="AC1702" s="217">
        <v>150930</v>
      </c>
      <c r="AD1702" s="217"/>
    </row>
    <row r="1703" spans="1:30" ht="6.75" customHeight="1"/>
    <row r="1704" spans="1:30" ht="14.25" customHeight="1">
      <c r="A1704" s="206" t="s">
        <v>1727</v>
      </c>
      <c r="B1704" s="206"/>
      <c r="C1704" s="206"/>
      <c r="D1704" s="206"/>
      <c r="E1704" s="206"/>
      <c r="F1704" s="206"/>
      <c r="G1704" s="206"/>
      <c r="H1704" s="206"/>
      <c r="I1704" s="206"/>
      <c r="J1704" s="206"/>
      <c r="K1704" s="206"/>
      <c r="L1704" s="206"/>
      <c r="M1704" s="206"/>
      <c r="N1704" s="206"/>
      <c r="O1704" s="206"/>
    </row>
    <row r="1705" spans="1:30">
      <c r="B1705" s="207" t="s">
        <v>314</v>
      </c>
      <c r="C1705" s="207"/>
      <c r="D1705" s="207"/>
      <c r="F1705" s="207" t="s">
        <v>315</v>
      </c>
      <c r="G1705" s="207"/>
      <c r="H1705" s="207"/>
      <c r="I1705" s="207"/>
      <c r="J1705" s="207" t="s">
        <v>316</v>
      </c>
      <c r="K1705" s="207"/>
      <c r="L1705" s="207"/>
      <c r="N1705" s="207" t="s">
        <v>317</v>
      </c>
      <c r="O1705" s="207"/>
      <c r="P1705" s="207"/>
      <c r="Q1705" s="207"/>
      <c r="R1705" s="207"/>
      <c r="S1705" s="207"/>
      <c r="T1705" s="207"/>
      <c r="U1705" s="207"/>
      <c r="V1705" s="207"/>
      <c r="W1705" s="207"/>
      <c r="X1705" s="207"/>
      <c r="Y1705" s="207"/>
      <c r="Z1705" s="207"/>
      <c r="AA1705" s="207"/>
      <c r="AC1705" s="208" t="s">
        <v>318</v>
      </c>
      <c r="AD1705" s="208"/>
    </row>
    <row r="1706" spans="1:30">
      <c r="B1706" s="209" t="s">
        <v>1728</v>
      </c>
      <c r="C1706" s="209"/>
      <c r="D1706" s="209"/>
      <c r="F1706" s="209" t="s">
        <v>97</v>
      </c>
      <c r="G1706" s="209"/>
      <c r="H1706" s="209"/>
      <c r="I1706" s="209"/>
      <c r="J1706" s="209" t="s">
        <v>1729</v>
      </c>
      <c r="K1706" s="209"/>
      <c r="L1706" s="209"/>
      <c r="N1706" s="209" t="s">
        <v>1730</v>
      </c>
      <c r="O1706" s="209"/>
      <c r="P1706" s="209"/>
      <c r="Q1706" s="209"/>
      <c r="R1706" s="209"/>
      <c r="S1706" s="209"/>
      <c r="T1706" s="209"/>
      <c r="U1706" s="209"/>
      <c r="V1706" s="209"/>
      <c r="W1706" s="209"/>
      <c r="X1706" s="209"/>
      <c r="Y1706" s="209"/>
      <c r="Z1706" s="209"/>
      <c r="AA1706" s="209"/>
      <c r="AC1706" s="210">
        <v>12298.02</v>
      </c>
      <c r="AD1706" s="210"/>
    </row>
    <row r="1707" spans="1:30">
      <c r="C1707" s="211" t="s">
        <v>2</v>
      </c>
      <c r="G1707" s="211" t="s">
        <v>2</v>
      </c>
      <c r="K1707" s="211" t="s">
        <v>2</v>
      </c>
      <c r="O1707" s="212" t="s">
        <v>1731</v>
      </c>
      <c r="P1707" s="212"/>
      <c r="Q1707" s="212"/>
      <c r="R1707" s="212"/>
      <c r="S1707" s="212"/>
      <c r="T1707" s="212"/>
      <c r="U1707" s="212"/>
      <c r="V1707" s="212"/>
      <c r="W1707" s="212"/>
      <c r="X1707" s="212"/>
      <c r="Y1707" s="212"/>
      <c r="Z1707" s="212"/>
      <c r="AA1707" s="212"/>
      <c r="AB1707" s="212"/>
      <c r="AC1707" s="213">
        <v>4084.1</v>
      </c>
      <c r="AD1707" s="213"/>
    </row>
    <row r="1708" spans="1:30">
      <c r="C1708" s="211" t="s">
        <v>2</v>
      </c>
      <c r="G1708" s="211" t="s">
        <v>2</v>
      </c>
      <c r="K1708" s="211" t="s">
        <v>2</v>
      </c>
      <c r="O1708" s="212" t="s">
        <v>1732</v>
      </c>
      <c r="P1708" s="212"/>
      <c r="Q1708" s="212"/>
      <c r="R1708" s="212"/>
      <c r="S1708" s="212"/>
      <c r="T1708" s="212"/>
      <c r="U1708" s="212"/>
      <c r="V1708" s="212"/>
      <c r="W1708" s="212"/>
      <c r="X1708" s="212"/>
      <c r="Y1708" s="212"/>
      <c r="Z1708" s="212"/>
      <c r="AA1708" s="212"/>
      <c r="AB1708" s="212"/>
      <c r="AC1708" s="213">
        <v>8213.92</v>
      </c>
      <c r="AD1708" s="213"/>
    </row>
    <row r="1709" spans="1:30">
      <c r="B1709" s="209" t="s">
        <v>1733</v>
      </c>
      <c r="C1709" s="209"/>
      <c r="D1709" s="209"/>
      <c r="F1709" s="209" t="s">
        <v>97</v>
      </c>
      <c r="G1709" s="209"/>
      <c r="H1709" s="209"/>
      <c r="I1709" s="209"/>
      <c r="J1709" s="209" t="s">
        <v>1734</v>
      </c>
      <c r="K1709" s="209"/>
      <c r="L1709" s="209"/>
      <c r="N1709" s="209" t="s">
        <v>1735</v>
      </c>
      <c r="O1709" s="209"/>
      <c r="P1709" s="209"/>
      <c r="Q1709" s="209"/>
      <c r="R1709" s="209"/>
      <c r="S1709" s="209"/>
      <c r="T1709" s="209"/>
      <c r="U1709" s="209"/>
      <c r="V1709" s="209"/>
      <c r="W1709" s="209"/>
      <c r="X1709" s="209"/>
      <c r="Y1709" s="209"/>
      <c r="Z1709" s="209"/>
      <c r="AA1709" s="209"/>
      <c r="AC1709" s="210">
        <v>150</v>
      </c>
      <c r="AD1709" s="210"/>
    </row>
    <row r="1710" spans="1:30">
      <c r="C1710" s="211" t="s">
        <v>2</v>
      </c>
      <c r="G1710" s="211" t="s">
        <v>2</v>
      </c>
      <c r="K1710" s="211" t="s">
        <v>2</v>
      </c>
      <c r="O1710" s="212" t="s">
        <v>1702</v>
      </c>
      <c r="P1710" s="212"/>
      <c r="Q1710" s="212"/>
      <c r="R1710" s="212"/>
      <c r="S1710" s="212"/>
      <c r="T1710" s="212"/>
      <c r="U1710" s="212"/>
      <c r="V1710" s="212"/>
      <c r="W1710" s="212"/>
      <c r="X1710" s="212"/>
      <c r="Y1710" s="212"/>
      <c r="Z1710" s="212"/>
      <c r="AA1710" s="212"/>
      <c r="AB1710" s="212"/>
    </row>
    <row r="1711" spans="1:30">
      <c r="B1711" s="209" t="s">
        <v>1736</v>
      </c>
      <c r="C1711" s="209"/>
      <c r="D1711" s="209"/>
      <c r="F1711" s="209" t="s">
        <v>451</v>
      </c>
      <c r="G1711" s="209"/>
      <c r="H1711" s="209"/>
      <c r="I1711" s="209"/>
      <c r="J1711" s="209" t="s">
        <v>1729</v>
      </c>
      <c r="K1711" s="209"/>
      <c r="L1711" s="209"/>
      <c r="N1711" s="209" t="s">
        <v>1730</v>
      </c>
      <c r="O1711" s="209"/>
      <c r="P1711" s="209"/>
      <c r="Q1711" s="209"/>
      <c r="R1711" s="209"/>
      <c r="S1711" s="209"/>
      <c r="T1711" s="209"/>
      <c r="U1711" s="209"/>
      <c r="V1711" s="209"/>
      <c r="W1711" s="209"/>
      <c r="X1711" s="209"/>
      <c r="Y1711" s="209"/>
      <c r="Z1711" s="209"/>
      <c r="AA1711" s="209"/>
      <c r="AC1711" s="210">
        <v>20570.919999999998</v>
      </c>
      <c r="AD1711" s="210"/>
    </row>
    <row r="1712" spans="1:30">
      <c r="C1712" s="211" t="s">
        <v>2</v>
      </c>
      <c r="G1712" s="211" t="s">
        <v>2</v>
      </c>
      <c r="K1712" s="211" t="s">
        <v>2</v>
      </c>
      <c r="O1712" s="212" t="s">
        <v>1737</v>
      </c>
      <c r="P1712" s="212"/>
      <c r="Q1712" s="212"/>
      <c r="R1712" s="212"/>
      <c r="S1712" s="212"/>
      <c r="T1712" s="212"/>
      <c r="U1712" s="212"/>
      <c r="V1712" s="212"/>
      <c r="W1712" s="212"/>
      <c r="X1712" s="212"/>
      <c r="Y1712" s="212"/>
      <c r="Z1712" s="212"/>
      <c r="AA1712" s="212"/>
      <c r="AB1712" s="212"/>
      <c r="AC1712" s="213">
        <v>8893.0499999999993</v>
      </c>
      <c r="AD1712" s="213"/>
    </row>
    <row r="1713" spans="2:30">
      <c r="C1713" s="211" t="s">
        <v>2</v>
      </c>
      <c r="G1713" s="211" t="s">
        <v>2</v>
      </c>
      <c r="K1713" s="211" t="s">
        <v>2</v>
      </c>
      <c r="O1713" s="212" t="s">
        <v>1738</v>
      </c>
      <c r="P1713" s="212"/>
      <c r="Q1713" s="212"/>
      <c r="R1713" s="212"/>
      <c r="S1713" s="212"/>
      <c r="T1713" s="212"/>
      <c r="U1713" s="212"/>
      <c r="V1713" s="212"/>
      <c r="W1713" s="212"/>
      <c r="X1713" s="212"/>
      <c r="Y1713" s="212"/>
      <c r="Z1713" s="212"/>
      <c r="AA1713" s="212"/>
      <c r="AB1713" s="212"/>
      <c r="AC1713" s="213">
        <v>11677.87</v>
      </c>
      <c r="AD1713" s="213"/>
    </row>
    <row r="1714" spans="2:30">
      <c r="B1714" s="209" t="s">
        <v>1703</v>
      </c>
      <c r="C1714" s="209"/>
      <c r="D1714" s="209"/>
      <c r="F1714" s="209" t="s">
        <v>451</v>
      </c>
      <c r="G1714" s="209"/>
      <c r="H1714" s="209"/>
      <c r="I1714" s="209"/>
      <c r="J1714" s="209" t="s">
        <v>1704</v>
      </c>
      <c r="K1714" s="209"/>
      <c r="L1714" s="209"/>
      <c r="N1714" s="209" t="s">
        <v>1705</v>
      </c>
      <c r="O1714" s="209"/>
      <c r="P1714" s="209"/>
      <c r="Q1714" s="209"/>
      <c r="R1714" s="209"/>
      <c r="S1714" s="209"/>
      <c r="T1714" s="209"/>
      <c r="U1714" s="209"/>
      <c r="V1714" s="209"/>
      <c r="W1714" s="209"/>
      <c r="X1714" s="209"/>
      <c r="Y1714" s="209"/>
      <c r="Z1714" s="209"/>
      <c r="AA1714" s="209"/>
      <c r="AC1714" s="210">
        <v>36127.89</v>
      </c>
      <c r="AD1714" s="210"/>
    </row>
    <row r="1715" spans="2:30">
      <c r="C1715" s="211" t="s">
        <v>2</v>
      </c>
      <c r="G1715" s="211" t="s">
        <v>2</v>
      </c>
      <c r="K1715" s="211" t="s">
        <v>2</v>
      </c>
      <c r="O1715" s="212" t="s">
        <v>1739</v>
      </c>
      <c r="P1715" s="212"/>
      <c r="Q1715" s="212"/>
      <c r="R1715" s="212"/>
      <c r="S1715" s="212"/>
      <c r="T1715" s="212"/>
      <c r="U1715" s="212"/>
      <c r="V1715" s="212"/>
      <c r="W1715" s="212"/>
      <c r="X1715" s="212"/>
      <c r="Y1715" s="212"/>
      <c r="Z1715" s="212"/>
      <c r="AA1715" s="212"/>
      <c r="AB1715" s="212"/>
      <c r="AC1715" s="213">
        <v>6962.75</v>
      </c>
      <c r="AD1715" s="213"/>
    </row>
    <row r="1716" spans="2:30">
      <c r="C1716" s="211" t="s">
        <v>2</v>
      </c>
      <c r="G1716" s="211" t="s">
        <v>2</v>
      </c>
      <c r="K1716" s="211" t="s">
        <v>2</v>
      </c>
      <c r="O1716" s="212" t="s">
        <v>1740</v>
      </c>
      <c r="P1716" s="212"/>
      <c r="Q1716" s="212"/>
      <c r="R1716" s="212"/>
      <c r="S1716" s="212"/>
      <c r="T1716" s="212"/>
      <c r="U1716" s="212"/>
      <c r="V1716" s="212"/>
      <c r="W1716" s="212"/>
      <c r="X1716" s="212"/>
      <c r="Y1716" s="212"/>
      <c r="Z1716" s="212"/>
      <c r="AA1716" s="212"/>
      <c r="AB1716" s="212"/>
      <c r="AC1716" s="213">
        <v>7699.76</v>
      </c>
      <c r="AD1716" s="213"/>
    </row>
    <row r="1717" spans="2:30">
      <c r="C1717" s="211" t="s">
        <v>2</v>
      </c>
      <c r="G1717" s="211" t="s">
        <v>2</v>
      </c>
      <c r="K1717" s="211" t="s">
        <v>2</v>
      </c>
      <c r="O1717" s="212" t="s">
        <v>1741</v>
      </c>
      <c r="P1717" s="212"/>
      <c r="Q1717" s="212"/>
      <c r="R1717" s="212"/>
      <c r="S1717" s="212"/>
      <c r="T1717" s="212"/>
      <c r="U1717" s="212"/>
      <c r="V1717" s="212"/>
      <c r="W1717" s="212"/>
      <c r="X1717" s="212"/>
      <c r="Y1717" s="212"/>
      <c r="Z1717" s="212"/>
      <c r="AA1717" s="212"/>
      <c r="AB1717" s="212"/>
      <c r="AC1717" s="213">
        <v>9383.58</v>
      </c>
      <c r="AD1717" s="213"/>
    </row>
    <row r="1718" spans="2:30">
      <c r="C1718" s="211" t="s">
        <v>2</v>
      </c>
      <c r="G1718" s="211" t="s">
        <v>2</v>
      </c>
      <c r="K1718" s="211" t="s">
        <v>2</v>
      </c>
      <c r="O1718" s="212" t="s">
        <v>1742</v>
      </c>
      <c r="P1718" s="212"/>
      <c r="Q1718" s="212"/>
      <c r="R1718" s="212"/>
      <c r="S1718" s="212"/>
      <c r="T1718" s="212"/>
      <c r="U1718" s="212"/>
      <c r="V1718" s="212"/>
      <c r="W1718" s="212"/>
      <c r="X1718" s="212"/>
      <c r="Y1718" s="212"/>
      <c r="Z1718" s="212"/>
      <c r="AA1718" s="212"/>
      <c r="AB1718" s="212"/>
      <c r="AC1718" s="213">
        <v>1542.42</v>
      </c>
      <c r="AD1718" s="213"/>
    </row>
    <row r="1719" spans="2:30">
      <c r="C1719" s="211" t="s">
        <v>2</v>
      </c>
      <c r="G1719" s="211" t="s">
        <v>2</v>
      </c>
      <c r="K1719" s="211" t="s">
        <v>2</v>
      </c>
      <c r="O1719" s="212" t="s">
        <v>1743</v>
      </c>
      <c r="P1719" s="212"/>
      <c r="Q1719" s="212"/>
      <c r="R1719" s="212"/>
      <c r="S1719" s="212"/>
      <c r="T1719" s="212"/>
      <c r="U1719" s="212"/>
      <c r="V1719" s="212"/>
      <c r="W1719" s="212"/>
      <c r="X1719" s="212"/>
      <c r="Y1719" s="212"/>
      <c r="Z1719" s="212"/>
      <c r="AA1719" s="212"/>
      <c r="AB1719" s="212"/>
      <c r="AC1719" s="213">
        <v>5957.36</v>
      </c>
      <c r="AD1719" s="213"/>
    </row>
    <row r="1720" spans="2:30">
      <c r="C1720" s="211" t="s">
        <v>2</v>
      </c>
      <c r="G1720" s="211" t="s">
        <v>2</v>
      </c>
      <c r="K1720" s="211" t="s">
        <v>2</v>
      </c>
      <c r="O1720" s="212" t="s">
        <v>1744</v>
      </c>
      <c r="P1720" s="212"/>
      <c r="Q1720" s="212"/>
      <c r="R1720" s="212"/>
      <c r="S1720" s="212"/>
      <c r="T1720" s="212"/>
      <c r="U1720" s="212"/>
      <c r="V1720" s="212"/>
      <c r="W1720" s="212"/>
      <c r="X1720" s="212"/>
      <c r="Y1720" s="212"/>
      <c r="Z1720" s="212"/>
      <c r="AA1720" s="212"/>
      <c r="AB1720" s="212"/>
      <c r="AC1720" s="213">
        <v>4582.0200000000004</v>
      </c>
      <c r="AD1720" s="213"/>
    </row>
    <row r="1721" spans="2:30">
      <c r="B1721" s="209" t="s">
        <v>1745</v>
      </c>
      <c r="C1721" s="209"/>
      <c r="D1721" s="209"/>
      <c r="F1721" s="209" t="s">
        <v>107</v>
      </c>
      <c r="G1721" s="209"/>
      <c r="H1721" s="209"/>
      <c r="I1721" s="209"/>
      <c r="J1721" s="209" t="s">
        <v>1746</v>
      </c>
      <c r="K1721" s="209"/>
      <c r="L1721" s="209"/>
      <c r="N1721" s="209" t="s">
        <v>1747</v>
      </c>
      <c r="O1721" s="209"/>
      <c r="P1721" s="209"/>
      <c r="Q1721" s="209"/>
      <c r="R1721" s="209"/>
      <c r="S1721" s="209"/>
      <c r="T1721" s="209"/>
      <c r="U1721" s="209"/>
      <c r="V1721" s="209"/>
      <c r="W1721" s="209"/>
      <c r="X1721" s="209"/>
      <c r="Y1721" s="209"/>
      <c r="Z1721" s="209"/>
      <c r="AA1721" s="209"/>
      <c r="AC1721" s="210">
        <v>2250</v>
      </c>
      <c r="AD1721" s="210"/>
    </row>
    <row r="1722" spans="2:30">
      <c r="C1722" s="211" t="s">
        <v>2</v>
      </c>
      <c r="G1722" s="211" t="s">
        <v>2</v>
      </c>
      <c r="K1722" s="211" t="s">
        <v>2</v>
      </c>
      <c r="O1722" s="212" t="s">
        <v>1748</v>
      </c>
      <c r="P1722" s="212"/>
      <c r="Q1722" s="212"/>
      <c r="R1722" s="212"/>
      <c r="S1722" s="212"/>
      <c r="T1722" s="212"/>
      <c r="U1722" s="212"/>
      <c r="V1722" s="212"/>
      <c r="W1722" s="212"/>
      <c r="X1722" s="212"/>
      <c r="Y1722" s="212"/>
      <c r="Z1722" s="212"/>
      <c r="AA1722" s="212"/>
      <c r="AB1722" s="212"/>
    </row>
    <row r="1723" spans="2:30">
      <c r="B1723" s="209" t="s">
        <v>1749</v>
      </c>
      <c r="C1723" s="209"/>
      <c r="D1723" s="209"/>
      <c r="F1723" s="209" t="s">
        <v>107</v>
      </c>
      <c r="G1723" s="209"/>
      <c r="H1723" s="209"/>
      <c r="I1723" s="209"/>
      <c r="J1723" s="209" t="s">
        <v>1750</v>
      </c>
      <c r="K1723" s="209"/>
      <c r="L1723" s="209"/>
      <c r="N1723" s="209" t="s">
        <v>1751</v>
      </c>
      <c r="O1723" s="209"/>
      <c r="P1723" s="209"/>
      <c r="Q1723" s="209"/>
      <c r="R1723" s="209"/>
      <c r="S1723" s="209"/>
      <c r="T1723" s="209"/>
      <c r="U1723" s="209"/>
      <c r="V1723" s="209"/>
      <c r="W1723" s="209"/>
      <c r="X1723" s="209"/>
      <c r="Y1723" s="209"/>
      <c r="Z1723" s="209"/>
      <c r="AA1723" s="209"/>
      <c r="AC1723" s="210">
        <v>2880</v>
      </c>
      <c r="AD1723" s="210"/>
    </row>
    <row r="1724" spans="2:30">
      <c r="C1724" s="211" t="s">
        <v>2</v>
      </c>
      <c r="G1724" s="211" t="s">
        <v>2</v>
      </c>
      <c r="K1724" s="211" t="s">
        <v>2</v>
      </c>
      <c r="O1724" s="212" t="s">
        <v>1748</v>
      </c>
      <c r="P1724" s="212"/>
      <c r="Q1724" s="212"/>
      <c r="R1724" s="212"/>
      <c r="S1724" s="212"/>
      <c r="T1724" s="212"/>
      <c r="U1724" s="212"/>
      <c r="V1724" s="212"/>
      <c r="W1724" s="212"/>
      <c r="X1724" s="212"/>
      <c r="Y1724" s="212"/>
      <c r="Z1724" s="212"/>
      <c r="AA1724" s="212"/>
      <c r="AB1724" s="212"/>
      <c r="AC1724" s="213">
        <v>720</v>
      </c>
      <c r="AD1724" s="213"/>
    </row>
    <row r="1725" spans="2:30">
      <c r="C1725" s="211" t="s">
        <v>2</v>
      </c>
      <c r="G1725" s="211" t="s">
        <v>2</v>
      </c>
      <c r="K1725" s="211" t="s">
        <v>2</v>
      </c>
      <c r="O1725" s="212" t="s">
        <v>1748</v>
      </c>
      <c r="P1725" s="212"/>
      <c r="Q1725" s="212"/>
      <c r="R1725" s="212"/>
      <c r="S1725" s="212"/>
      <c r="T1725" s="212"/>
      <c r="U1725" s="212"/>
      <c r="V1725" s="212"/>
      <c r="W1725" s="212"/>
      <c r="X1725" s="212"/>
      <c r="Y1725" s="212"/>
      <c r="Z1725" s="212"/>
      <c r="AA1725" s="212"/>
      <c r="AB1725" s="212"/>
      <c r="AC1725" s="213">
        <v>720</v>
      </c>
      <c r="AD1725" s="213"/>
    </row>
    <row r="1726" spans="2:30">
      <c r="C1726" s="211" t="s">
        <v>2</v>
      </c>
      <c r="G1726" s="211" t="s">
        <v>2</v>
      </c>
      <c r="K1726" s="211" t="s">
        <v>2</v>
      </c>
      <c r="O1726" s="212" t="s">
        <v>1748</v>
      </c>
      <c r="P1726" s="212"/>
      <c r="Q1726" s="212"/>
      <c r="R1726" s="212"/>
      <c r="S1726" s="212"/>
      <c r="T1726" s="212"/>
      <c r="U1726" s="212"/>
      <c r="V1726" s="212"/>
      <c r="W1726" s="212"/>
      <c r="X1726" s="212"/>
      <c r="Y1726" s="212"/>
      <c r="Z1726" s="212"/>
      <c r="AA1726" s="212"/>
      <c r="AB1726" s="212"/>
      <c r="AC1726" s="213">
        <v>960</v>
      </c>
      <c r="AD1726" s="213"/>
    </row>
    <row r="1727" spans="2:30">
      <c r="C1727" s="211" t="s">
        <v>2</v>
      </c>
      <c r="G1727" s="211" t="s">
        <v>2</v>
      </c>
      <c r="K1727" s="211" t="s">
        <v>2</v>
      </c>
      <c r="O1727" s="212" t="s">
        <v>1748</v>
      </c>
      <c r="P1727" s="212"/>
      <c r="Q1727" s="212"/>
      <c r="R1727" s="212"/>
      <c r="S1727" s="212"/>
      <c r="T1727" s="212"/>
      <c r="U1727" s="212"/>
      <c r="V1727" s="212"/>
      <c r="W1727" s="212"/>
      <c r="X1727" s="212"/>
      <c r="Y1727" s="212"/>
      <c r="Z1727" s="212"/>
      <c r="AA1727" s="212"/>
      <c r="AB1727" s="212"/>
      <c r="AC1727" s="213">
        <v>480</v>
      </c>
      <c r="AD1727" s="213"/>
    </row>
    <row r="1728" spans="2:30" ht="15.75" customHeight="1"/>
    <row r="1729" spans="1:30" ht="12" customHeight="1"/>
    <row r="1730" spans="1:30" ht="13.5" customHeight="1">
      <c r="A1730" s="214" t="s">
        <v>412</v>
      </c>
      <c r="B1730" s="214"/>
      <c r="C1730" s="214"/>
      <c r="D1730" s="214"/>
      <c r="E1730" s="214"/>
      <c r="F1730" s="214"/>
      <c r="G1730" s="214"/>
      <c r="H1730" s="214"/>
      <c r="I1730" s="214"/>
      <c r="J1730" s="214"/>
      <c r="K1730" s="214"/>
      <c r="L1730" s="214"/>
      <c r="M1730" s="214"/>
      <c r="R1730" s="215" t="s">
        <v>1752</v>
      </c>
      <c r="S1730" s="215"/>
      <c r="T1730" s="215"/>
      <c r="U1730" s="215"/>
      <c r="V1730" s="215"/>
      <c r="W1730" s="215"/>
      <c r="X1730" s="215"/>
      <c r="Y1730" s="215"/>
      <c r="Z1730" s="215"/>
      <c r="AA1730" s="215"/>
      <c r="AB1730" s="215"/>
      <c r="AC1730" s="215"/>
      <c r="AD1730" s="215"/>
    </row>
    <row r="1731" spans="1:30" ht="25.5" customHeight="1">
      <c r="C1731" s="203" t="s">
        <v>310</v>
      </c>
      <c r="D1731" s="203"/>
      <c r="E1731" s="203"/>
      <c r="F1731" s="203"/>
      <c r="G1731" s="203"/>
      <c r="H1731" s="203"/>
      <c r="I1731" s="203"/>
      <c r="J1731" s="203"/>
      <c r="K1731" s="203"/>
      <c r="L1731" s="203"/>
      <c r="M1731" s="203"/>
      <c r="N1731" s="203"/>
      <c r="O1731" s="203"/>
      <c r="P1731" s="203"/>
      <c r="Q1731" s="203"/>
      <c r="R1731" s="203"/>
      <c r="S1731" s="203"/>
      <c r="T1731" s="203"/>
      <c r="U1731" s="203"/>
      <c r="V1731" s="203"/>
      <c r="W1731" s="203"/>
      <c r="X1731" s="203"/>
      <c r="Y1731" s="203"/>
      <c r="Z1731" s="203"/>
      <c r="AA1731" s="203"/>
      <c r="AB1731" s="203"/>
      <c r="AC1731" s="203"/>
    </row>
    <row r="1732" spans="1:30" ht="7.5" customHeight="1"/>
    <row r="1733" spans="1:30" ht="18.75" customHeight="1">
      <c r="I1733" s="204" t="s">
        <v>311</v>
      </c>
      <c r="J1733" s="204"/>
      <c r="K1733" s="204"/>
      <c r="L1733" s="204"/>
      <c r="M1733" s="204"/>
      <c r="N1733" s="204"/>
      <c r="O1733" s="204"/>
      <c r="P1733" s="204"/>
      <c r="S1733" s="205" t="s">
        <v>312</v>
      </c>
      <c r="T1733" s="205"/>
      <c r="U1733" s="205"/>
      <c r="V1733" s="205"/>
      <c r="W1733" s="205"/>
      <c r="X1733" s="205"/>
      <c r="Y1733" s="205"/>
    </row>
    <row r="1734" spans="1:30" ht="6.75" customHeight="1"/>
    <row r="1735" spans="1:30" ht="14.25" customHeight="1">
      <c r="A1735" s="206" t="s">
        <v>1727</v>
      </c>
      <c r="B1735" s="206"/>
      <c r="C1735" s="206"/>
      <c r="D1735" s="206"/>
      <c r="E1735" s="206"/>
      <c r="F1735" s="206"/>
      <c r="G1735" s="206"/>
      <c r="H1735" s="206"/>
      <c r="I1735" s="206"/>
      <c r="J1735" s="206"/>
      <c r="K1735" s="206"/>
      <c r="L1735" s="206"/>
      <c r="M1735" s="206"/>
      <c r="N1735" s="206"/>
      <c r="O1735" s="206"/>
    </row>
    <row r="1736" spans="1:30">
      <c r="B1736" s="207" t="s">
        <v>314</v>
      </c>
      <c r="C1736" s="207"/>
      <c r="D1736" s="207"/>
      <c r="F1736" s="207" t="s">
        <v>315</v>
      </c>
      <c r="G1736" s="207"/>
      <c r="H1736" s="207"/>
      <c r="I1736" s="207"/>
      <c r="J1736" s="207" t="s">
        <v>316</v>
      </c>
      <c r="K1736" s="207"/>
      <c r="L1736" s="207"/>
      <c r="N1736" s="207" t="s">
        <v>317</v>
      </c>
      <c r="O1736" s="207"/>
      <c r="P1736" s="207"/>
      <c r="Q1736" s="207"/>
      <c r="R1736" s="207"/>
      <c r="S1736" s="207"/>
      <c r="T1736" s="207"/>
      <c r="U1736" s="207"/>
      <c r="V1736" s="207"/>
      <c r="W1736" s="207"/>
      <c r="X1736" s="207"/>
      <c r="Y1736" s="207"/>
      <c r="Z1736" s="207"/>
      <c r="AA1736" s="207"/>
      <c r="AC1736" s="208" t="s">
        <v>318</v>
      </c>
      <c r="AD1736" s="208"/>
    </row>
    <row r="1737" spans="1:30">
      <c r="B1737" s="209" t="s">
        <v>1753</v>
      </c>
      <c r="C1737" s="209"/>
      <c r="D1737" s="209"/>
      <c r="F1737" s="209" t="s">
        <v>690</v>
      </c>
      <c r="G1737" s="209"/>
      <c r="H1737" s="209"/>
      <c r="I1737" s="209"/>
      <c r="J1737" s="209" t="s">
        <v>1697</v>
      </c>
      <c r="K1737" s="209"/>
      <c r="L1737" s="209"/>
      <c r="N1737" s="209" t="s">
        <v>740</v>
      </c>
      <c r="O1737" s="209"/>
      <c r="P1737" s="209"/>
      <c r="Q1737" s="209"/>
      <c r="R1737" s="209"/>
      <c r="S1737" s="209"/>
      <c r="T1737" s="209"/>
      <c r="U1737" s="209"/>
      <c r="V1737" s="209"/>
      <c r="W1737" s="209"/>
      <c r="X1737" s="209"/>
      <c r="Y1737" s="209"/>
      <c r="Z1737" s="209"/>
      <c r="AA1737" s="209"/>
      <c r="AC1737" s="210">
        <v>117161.75</v>
      </c>
      <c r="AD1737" s="210"/>
    </row>
    <row r="1738" spans="1:30">
      <c r="C1738" s="211" t="s">
        <v>2</v>
      </c>
      <c r="G1738" s="211" t="s">
        <v>2</v>
      </c>
      <c r="K1738" s="211" t="s">
        <v>2</v>
      </c>
      <c r="O1738" s="212" t="s">
        <v>1754</v>
      </c>
      <c r="P1738" s="212"/>
      <c r="Q1738" s="212"/>
      <c r="R1738" s="212"/>
      <c r="S1738" s="212"/>
      <c r="T1738" s="212"/>
      <c r="U1738" s="212"/>
      <c r="V1738" s="212"/>
      <c r="W1738" s="212"/>
      <c r="X1738" s="212"/>
      <c r="Y1738" s="212"/>
      <c r="Z1738" s="212"/>
      <c r="AA1738" s="212"/>
      <c r="AB1738" s="212"/>
      <c r="AC1738" s="213">
        <v>10345.84</v>
      </c>
      <c r="AD1738" s="213"/>
    </row>
    <row r="1739" spans="1:30">
      <c r="C1739" s="211" t="s">
        <v>2</v>
      </c>
      <c r="G1739" s="211" t="s">
        <v>2</v>
      </c>
      <c r="K1739" s="211" t="s">
        <v>2</v>
      </c>
      <c r="O1739" s="212" t="s">
        <v>1755</v>
      </c>
      <c r="P1739" s="212"/>
      <c r="Q1739" s="212"/>
      <c r="R1739" s="212"/>
      <c r="S1739" s="212"/>
      <c r="T1739" s="212"/>
      <c r="U1739" s="212"/>
      <c r="V1739" s="212"/>
      <c r="W1739" s="212"/>
      <c r="X1739" s="212"/>
      <c r="Y1739" s="212"/>
      <c r="Z1739" s="212"/>
      <c r="AA1739" s="212"/>
      <c r="AB1739" s="212"/>
      <c r="AC1739" s="213">
        <v>7951.6</v>
      </c>
      <c r="AD1739" s="213"/>
    </row>
    <row r="1740" spans="1:30">
      <c r="C1740" s="211" t="s">
        <v>2</v>
      </c>
      <c r="G1740" s="211" t="s">
        <v>2</v>
      </c>
      <c r="K1740" s="211" t="s">
        <v>2</v>
      </c>
      <c r="O1740" s="212" t="s">
        <v>1748</v>
      </c>
      <c r="P1740" s="212"/>
      <c r="Q1740" s="212"/>
      <c r="R1740" s="212"/>
      <c r="S1740" s="212"/>
      <c r="T1740" s="212"/>
      <c r="U1740" s="212"/>
      <c r="V1740" s="212"/>
      <c r="W1740" s="212"/>
      <c r="X1740" s="212"/>
      <c r="Y1740" s="212"/>
      <c r="Z1740" s="212"/>
      <c r="AA1740" s="212"/>
      <c r="AB1740" s="212"/>
      <c r="AC1740" s="213">
        <v>8214.83</v>
      </c>
      <c r="AD1740" s="213"/>
    </row>
    <row r="1741" spans="1:30">
      <c r="C1741" s="211" t="s">
        <v>2</v>
      </c>
      <c r="G1741" s="211" t="s">
        <v>2</v>
      </c>
      <c r="K1741" s="211" t="s">
        <v>2</v>
      </c>
      <c r="O1741" s="212" t="s">
        <v>1756</v>
      </c>
      <c r="P1741" s="212"/>
      <c r="Q1741" s="212"/>
      <c r="R1741" s="212"/>
      <c r="S1741" s="212"/>
      <c r="T1741" s="212"/>
      <c r="U1741" s="212"/>
      <c r="V1741" s="212"/>
      <c r="W1741" s="212"/>
      <c r="X1741" s="212"/>
      <c r="Y1741" s="212"/>
      <c r="Z1741" s="212"/>
      <c r="AA1741" s="212"/>
      <c r="AB1741" s="212"/>
      <c r="AC1741" s="213">
        <v>9433.02</v>
      </c>
      <c r="AD1741" s="213"/>
    </row>
    <row r="1742" spans="1:30">
      <c r="C1742" s="211" t="s">
        <v>2</v>
      </c>
      <c r="G1742" s="211" t="s">
        <v>2</v>
      </c>
      <c r="K1742" s="211" t="s">
        <v>2</v>
      </c>
      <c r="O1742" s="212" t="s">
        <v>1757</v>
      </c>
      <c r="P1742" s="212"/>
      <c r="Q1742" s="212"/>
      <c r="R1742" s="212"/>
      <c r="S1742" s="212"/>
      <c r="T1742" s="212"/>
      <c r="U1742" s="212"/>
      <c r="V1742" s="212"/>
      <c r="W1742" s="212"/>
      <c r="X1742" s="212"/>
      <c r="Y1742" s="212"/>
      <c r="Z1742" s="212"/>
      <c r="AA1742" s="212"/>
      <c r="AB1742" s="212"/>
      <c r="AC1742" s="213">
        <v>9436.86</v>
      </c>
      <c r="AD1742" s="213"/>
    </row>
    <row r="1743" spans="1:30">
      <c r="C1743" s="211" t="s">
        <v>2</v>
      </c>
      <c r="G1743" s="211" t="s">
        <v>2</v>
      </c>
      <c r="K1743" s="211" t="s">
        <v>2</v>
      </c>
      <c r="O1743" s="212" t="s">
        <v>1758</v>
      </c>
      <c r="P1743" s="212"/>
      <c r="Q1743" s="212"/>
      <c r="R1743" s="212"/>
      <c r="S1743" s="212"/>
      <c r="T1743" s="212"/>
      <c r="U1743" s="212"/>
      <c r="V1743" s="212"/>
      <c r="W1743" s="212"/>
      <c r="X1743" s="212"/>
      <c r="Y1743" s="212"/>
      <c r="Z1743" s="212"/>
      <c r="AA1743" s="212"/>
      <c r="AB1743" s="212"/>
      <c r="AC1743" s="213">
        <v>7957.34</v>
      </c>
      <c r="AD1743" s="213"/>
    </row>
    <row r="1744" spans="1:30">
      <c r="C1744" s="211" t="s">
        <v>2</v>
      </c>
      <c r="G1744" s="211" t="s">
        <v>2</v>
      </c>
      <c r="K1744" s="211" t="s">
        <v>2</v>
      </c>
      <c r="O1744" s="212" t="s">
        <v>1759</v>
      </c>
      <c r="P1744" s="212"/>
      <c r="Q1744" s="212"/>
      <c r="R1744" s="212"/>
      <c r="S1744" s="212"/>
      <c r="T1744" s="212"/>
      <c r="U1744" s="212"/>
      <c r="V1744" s="212"/>
      <c r="W1744" s="212"/>
      <c r="X1744" s="212"/>
      <c r="Y1744" s="212"/>
      <c r="Z1744" s="212"/>
      <c r="AA1744" s="212"/>
      <c r="AB1744" s="212"/>
      <c r="AC1744" s="213">
        <v>10166.459999999999</v>
      </c>
      <c r="AD1744" s="213"/>
    </row>
    <row r="1745" spans="1:30">
      <c r="C1745" s="211" t="s">
        <v>2</v>
      </c>
      <c r="G1745" s="211" t="s">
        <v>2</v>
      </c>
      <c r="K1745" s="211" t="s">
        <v>2</v>
      </c>
      <c r="O1745" s="212" t="s">
        <v>1760</v>
      </c>
      <c r="P1745" s="212"/>
      <c r="Q1745" s="212"/>
      <c r="R1745" s="212"/>
      <c r="S1745" s="212"/>
      <c r="T1745" s="212"/>
      <c r="U1745" s="212"/>
      <c r="V1745" s="212"/>
      <c r="W1745" s="212"/>
      <c r="X1745" s="212"/>
      <c r="Y1745" s="212"/>
      <c r="Z1745" s="212"/>
      <c r="AA1745" s="212"/>
      <c r="AB1745" s="212"/>
      <c r="AC1745" s="213">
        <v>12018.55</v>
      </c>
      <c r="AD1745" s="213"/>
    </row>
    <row r="1746" spans="1:30">
      <c r="C1746" s="211" t="s">
        <v>2</v>
      </c>
      <c r="G1746" s="211" t="s">
        <v>2</v>
      </c>
      <c r="K1746" s="211" t="s">
        <v>2</v>
      </c>
      <c r="O1746" s="212" t="s">
        <v>1761</v>
      </c>
      <c r="P1746" s="212"/>
      <c r="Q1746" s="212"/>
      <c r="R1746" s="212"/>
      <c r="S1746" s="212"/>
      <c r="T1746" s="212"/>
      <c r="U1746" s="212"/>
      <c r="V1746" s="212"/>
      <c r="W1746" s="212"/>
      <c r="X1746" s="212"/>
      <c r="Y1746" s="212"/>
      <c r="Z1746" s="212"/>
      <c r="AA1746" s="212"/>
      <c r="AB1746" s="212"/>
      <c r="AC1746" s="213">
        <v>13167.3</v>
      </c>
      <c r="AD1746" s="213"/>
    </row>
    <row r="1747" spans="1:30">
      <c r="C1747" s="211" t="s">
        <v>2</v>
      </c>
      <c r="G1747" s="211" t="s">
        <v>2</v>
      </c>
      <c r="K1747" s="211" t="s">
        <v>2</v>
      </c>
      <c r="O1747" s="212" t="s">
        <v>1762</v>
      </c>
      <c r="P1747" s="212"/>
      <c r="Q1747" s="212"/>
      <c r="R1747" s="212"/>
      <c r="S1747" s="212"/>
      <c r="T1747" s="212"/>
      <c r="U1747" s="212"/>
      <c r="V1747" s="212"/>
      <c r="W1747" s="212"/>
      <c r="X1747" s="212"/>
      <c r="Y1747" s="212"/>
      <c r="Z1747" s="212"/>
      <c r="AA1747" s="212"/>
      <c r="AB1747" s="212"/>
      <c r="AC1747" s="213">
        <v>7442.61</v>
      </c>
      <c r="AD1747" s="213"/>
    </row>
    <row r="1748" spans="1:30">
      <c r="C1748" s="211" t="s">
        <v>2</v>
      </c>
      <c r="G1748" s="211" t="s">
        <v>2</v>
      </c>
      <c r="K1748" s="211" t="s">
        <v>2</v>
      </c>
      <c r="O1748" s="212" t="s">
        <v>1763</v>
      </c>
      <c r="P1748" s="212"/>
      <c r="Q1748" s="212"/>
      <c r="R1748" s="212"/>
      <c r="S1748" s="212"/>
      <c r="T1748" s="212"/>
      <c r="U1748" s="212"/>
      <c r="V1748" s="212"/>
      <c r="W1748" s="212"/>
      <c r="X1748" s="212"/>
      <c r="Y1748" s="212"/>
      <c r="Z1748" s="212"/>
      <c r="AA1748" s="212"/>
      <c r="AB1748" s="212"/>
      <c r="AC1748" s="213">
        <v>8352.75</v>
      </c>
      <c r="AD1748" s="213"/>
    </row>
    <row r="1749" spans="1:30">
      <c r="C1749" s="211" t="s">
        <v>2</v>
      </c>
      <c r="G1749" s="211" t="s">
        <v>2</v>
      </c>
      <c r="K1749" s="211" t="s">
        <v>2</v>
      </c>
      <c r="O1749" s="212" t="s">
        <v>1764</v>
      </c>
      <c r="P1749" s="212"/>
      <c r="Q1749" s="212"/>
      <c r="R1749" s="212"/>
      <c r="S1749" s="212"/>
      <c r="T1749" s="212"/>
      <c r="U1749" s="212"/>
      <c r="V1749" s="212"/>
      <c r="W1749" s="212"/>
      <c r="X1749" s="212"/>
      <c r="Y1749" s="212"/>
      <c r="Z1749" s="212"/>
      <c r="AA1749" s="212"/>
      <c r="AB1749" s="212"/>
      <c r="AC1749" s="213">
        <v>12674.59</v>
      </c>
      <c r="AD1749" s="213"/>
    </row>
    <row r="1750" spans="1:30">
      <c r="B1750" s="209" t="s">
        <v>1400</v>
      </c>
      <c r="C1750" s="209"/>
      <c r="D1750" s="209"/>
      <c r="F1750" s="209" t="s">
        <v>97</v>
      </c>
      <c r="G1750" s="209"/>
      <c r="H1750" s="209"/>
      <c r="I1750" s="209"/>
      <c r="J1750" s="209" t="s">
        <v>974</v>
      </c>
      <c r="K1750" s="209"/>
      <c r="L1750" s="209"/>
      <c r="N1750" s="209" t="s">
        <v>975</v>
      </c>
      <c r="O1750" s="209"/>
      <c r="P1750" s="209"/>
      <c r="Q1750" s="209"/>
      <c r="R1750" s="209"/>
      <c r="S1750" s="209"/>
      <c r="T1750" s="209"/>
      <c r="U1750" s="209"/>
      <c r="V1750" s="209"/>
      <c r="W1750" s="209"/>
      <c r="X1750" s="209"/>
      <c r="Y1750" s="209"/>
      <c r="Z1750" s="209"/>
      <c r="AA1750" s="209"/>
      <c r="AC1750" s="210">
        <v>72.97</v>
      </c>
      <c r="AD1750" s="210"/>
    </row>
    <row r="1751" spans="1:30">
      <c r="C1751" s="211" t="s">
        <v>2</v>
      </c>
      <c r="G1751" s="211" t="s">
        <v>2</v>
      </c>
      <c r="K1751" s="211" t="s">
        <v>2</v>
      </c>
      <c r="O1751" s="212" t="s">
        <v>1765</v>
      </c>
      <c r="P1751" s="212"/>
      <c r="Q1751" s="212"/>
      <c r="R1751" s="212"/>
      <c r="S1751" s="212"/>
      <c r="T1751" s="212"/>
      <c r="U1751" s="212"/>
      <c r="V1751" s="212"/>
      <c r="W1751" s="212"/>
      <c r="X1751" s="212"/>
      <c r="Y1751" s="212"/>
      <c r="Z1751" s="212"/>
      <c r="AA1751" s="212"/>
      <c r="AB1751" s="212"/>
      <c r="AC1751" s="213">
        <v>-74.81</v>
      </c>
      <c r="AD1751" s="213"/>
    </row>
    <row r="1752" spans="1:30">
      <c r="C1752" s="211" t="s">
        <v>2</v>
      </c>
      <c r="G1752" s="211" t="s">
        <v>2</v>
      </c>
      <c r="K1752" s="211" t="s">
        <v>2</v>
      </c>
      <c r="O1752" s="212" t="s">
        <v>1765</v>
      </c>
      <c r="P1752" s="212"/>
      <c r="Q1752" s="212"/>
      <c r="R1752" s="212"/>
      <c r="S1752" s="212"/>
      <c r="T1752" s="212"/>
      <c r="U1752" s="212"/>
      <c r="V1752" s="212"/>
      <c r="W1752" s="212"/>
      <c r="X1752" s="212"/>
      <c r="Y1752" s="212"/>
      <c r="Z1752" s="212"/>
      <c r="AA1752" s="212"/>
      <c r="AB1752" s="212"/>
      <c r="AC1752" s="213">
        <v>74.81</v>
      </c>
      <c r="AD1752" s="213"/>
    </row>
    <row r="1753" spans="1:30">
      <c r="C1753" s="211" t="s">
        <v>2</v>
      </c>
      <c r="G1753" s="211" t="s">
        <v>2</v>
      </c>
      <c r="K1753" s="211" t="s">
        <v>2</v>
      </c>
      <c r="O1753" s="212" t="s">
        <v>1766</v>
      </c>
      <c r="P1753" s="212"/>
      <c r="Q1753" s="212"/>
      <c r="R1753" s="212"/>
      <c r="S1753" s="212"/>
      <c r="T1753" s="212"/>
      <c r="U1753" s="212"/>
      <c r="V1753" s="212"/>
      <c r="W1753" s="212"/>
      <c r="X1753" s="212"/>
      <c r="Y1753" s="212"/>
      <c r="Z1753" s="212"/>
      <c r="AA1753" s="212"/>
      <c r="AB1753" s="212"/>
      <c r="AC1753" s="213">
        <v>18.29</v>
      </c>
      <c r="AD1753" s="213"/>
    </row>
    <row r="1754" spans="1:30">
      <c r="C1754" s="211" t="s">
        <v>2</v>
      </c>
      <c r="G1754" s="211" t="s">
        <v>2</v>
      </c>
      <c r="K1754" s="211" t="s">
        <v>2</v>
      </c>
      <c r="O1754" s="212" t="s">
        <v>1767</v>
      </c>
      <c r="P1754" s="212"/>
      <c r="Q1754" s="212"/>
      <c r="R1754" s="212"/>
      <c r="S1754" s="212"/>
      <c r="T1754" s="212"/>
      <c r="U1754" s="212"/>
      <c r="V1754" s="212"/>
      <c r="W1754" s="212"/>
      <c r="X1754" s="212"/>
      <c r="Y1754" s="212"/>
      <c r="Z1754" s="212"/>
      <c r="AA1754" s="212"/>
      <c r="AB1754" s="212"/>
      <c r="AC1754" s="213">
        <v>16.3</v>
      </c>
      <c r="AD1754" s="213"/>
    </row>
    <row r="1755" spans="1:30">
      <c r="C1755" s="211" t="s">
        <v>2</v>
      </c>
      <c r="G1755" s="211" t="s">
        <v>2</v>
      </c>
      <c r="K1755" s="211" t="s">
        <v>2</v>
      </c>
      <c r="O1755" s="212" t="s">
        <v>1768</v>
      </c>
      <c r="P1755" s="212"/>
      <c r="Q1755" s="212"/>
      <c r="R1755" s="212"/>
      <c r="S1755" s="212"/>
      <c r="T1755" s="212"/>
      <c r="U1755" s="212"/>
      <c r="V1755" s="212"/>
      <c r="W1755" s="212"/>
      <c r="X1755" s="212"/>
      <c r="Y1755" s="212"/>
      <c r="Z1755" s="212"/>
      <c r="AA1755" s="212"/>
      <c r="AB1755" s="212"/>
      <c r="AC1755" s="213">
        <v>38.380000000000003</v>
      </c>
      <c r="AD1755" s="213"/>
    </row>
    <row r="1756" spans="1:30" ht="6" customHeight="1"/>
    <row r="1757" spans="1:30" ht="16.5" customHeight="1">
      <c r="A1757" s="214" t="s">
        <v>1769</v>
      </c>
      <c r="B1757" s="214"/>
      <c r="C1757" s="214"/>
      <c r="D1757" s="214"/>
      <c r="E1757" s="214"/>
      <c r="F1757" s="214"/>
      <c r="G1757" s="214"/>
      <c r="H1757" s="214"/>
      <c r="I1757" s="214"/>
      <c r="J1757" s="214"/>
      <c r="K1757" s="214"/>
      <c r="L1757" s="214"/>
      <c r="M1757" s="214"/>
      <c r="N1757" s="214"/>
      <c r="O1757" s="214"/>
      <c r="P1757" s="214"/>
      <c r="Q1757" s="214"/>
      <c r="R1757" s="214"/>
      <c r="S1757" s="214"/>
      <c r="U1757" s="211" t="s">
        <v>2</v>
      </c>
      <c r="W1757" s="211" t="s">
        <v>2</v>
      </c>
      <c r="Y1757" s="216" t="s">
        <v>1287</v>
      </c>
      <c r="Z1757" s="216"/>
      <c r="AC1757" s="217">
        <v>191511.55</v>
      </c>
      <c r="AD1757" s="217"/>
    </row>
    <row r="1758" spans="1:30" ht="6.75" customHeight="1"/>
    <row r="1759" spans="1:30" ht="14.25" customHeight="1">
      <c r="A1759" s="206" t="s">
        <v>1770</v>
      </c>
      <c r="B1759" s="206"/>
      <c r="C1759" s="206"/>
      <c r="D1759" s="206"/>
      <c r="E1759" s="206"/>
      <c r="F1759" s="206"/>
      <c r="G1759" s="206"/>
      <c r="H1759" s="206"/>
      <c r="I1759" s="206"/>
      <c r="J1759" s="206"/>
      <c r="K1759" s="206"/>
      <c r="L1759" s="206"/>
      <c r="M1759" s="206"/>
      <c r="N1759" s="206"/>
      <c r="O1759" s="206"/>
    </row>
    <row r="1760" spans="1:30">
      <c r="B1760" s="207" t="s">
        <v>314</v>
      </c>
      <c r="C1760" s="207"/>
      <c r="D1760" s="207"/>
      <c r="F1760" s="207" t="s">
        <v>315</v>
      </c>
      <c r="G1760" s="207"/>
      <c r="H1760" s="207"/>
      <c r="I1760" s="207"/>
      <c r="J1760" s="207" t="s">
        <v>316</v>
      </c>
      <c r="K1760" s="207"/>
      <c r="L1760" s="207"/>
      <c r="N1760" s="207" t="s">
        <v>317</v>
      </c>
      <c r="O1760" s="207"/>
      <c r="P1760" s="207"/>
      <c r="Q1760" s="207"/>
      <c r="R1760" s="207"/>
      <c r="S1760" s="207"/>
      <c r="T1760" s="207"/>
      <c r="U1760" s="207"/>
      <c r="V1760" s="207"/>
      <c r="W1760" s="207"/>
      <c r="X1760" s="207"/>
      <c r="Y1760" s="207"/>
      <c r="Z1760" s="207"/>
      <c r="AA1760" s="207"/>
      <c r="AC1760" s="208" t="s">
        <v>318</v>
      </c>
      <c r="AD1760" s="208"/>
    </row>
    <row r="1761" spans="1:30">
      <c r="B1761" s="209" t="s">
        <v>1771</v>
      </c>
      <c r="C1761" s="209"/>
      <c r="D1761" s="209"/>
      <c r="F1761" s="209" t="s">
        <v>97</v>
      </c>
      <c r="G1761" s="209"/>
      <c r="H1761" s="209"/>
      <c r="I1761" s="209"/>
      <c r="J1761" s="209" t="s">
        <v>1772</v>
      </c>
      <c r="K1761" s="209"/>
      <c r="L1761" s="209"/>
      <c r="N1761" s="209" t="s">
        <v>1773</v>
      </c>
      <c r="O1761" s="209"/>
      <c r="P1761" s="209"/>
      <c r="Q1761" s="209"/>
      <c r="R1761" s="209"/>
      <c r="S1761" s="209"/>
      <c r="T1761" s="209"/>
      <c r="U1761" s="209"/>
      <c r="V1761" s="209"/>
      <c r="W1761" s="209"/>
      <c r="X1761" s="209"/>
      <c r="Y1761" s="209"/>
      <c r="Z1761" s="209"/>
      <c r="AA1761" s="209"/>
      <c r="AC1761" s="210">
        <v>591.5</v>
      </c>
      <c r="AD1761" s="210"/>
    </row>
    <row r="1762" spans="1:30">
      <c r="C1762" s="211" t="s">
        <v>2</v>
      </c>
      <c r="G1762" s="211" t="s">
        <v>2</v>
      </c>
      <c r="K1762" s="211" t="s">
        <v>2</v>
      </c>
      <c r="O1762" s="212" t="s">
        <v>1774</v>
      </c>
      <c r="P1762" s="212"/>
      <c r="Q1762" s="212"/>
      <c r="R1762" s="212"/>
      <c r="S1762" s="212"/>
      <c r="T1762" s="212"/>
      <c r="U1762" s="212"/>
      <c r="V1762" s="212"/>
      <c r="W1762" s="212"/>
      <c r="X1762" s="212"/>
      <c r="Y1762" s="212"/>
      <c r="Z1762" s="212"/>
      <c r="AA1762" s="212"/>
      <c r="AB1762" s="212"/>
    </row>
    <row r="1763" spans="1:30">
      <c r="B1763" s="209" t="s">
        <v>1775</v>
      </c>
      <c r="C1763" s="209"/>
      <c r="D1763" s="209"/>
      <c r="F1763" s="209" t="s">
        <v>451</v>
      </c>
      <c r="G1763" s="209"/>
      <c r="H1763" s="209"/>
      <c r="I1763" s="209"/>
      <c r="J1763" s="209" t="s">
        <v>1776</v>
      </c>
      <c r="K1763" s="209"/>
      <c r="L1763" s="209"/>
      <c r="N1763" s="209" t="s">
        <v>1777</v>
      </c>
      <c r="O1763" s="209"/>
      <c r="P1763" s="209"/>
      <c r="Q1763" s="209"/>
      <c r="R1763" s="209"/>
      <c r="S1763" s="209"/>
      <c r="T1763" s="209"/>
      <c r="U1763" s="209"/>
      <c r="V1763" s="209"/>
      <c r="W1763" s="209"/>
      <c r="X1763" s="209"/>
      <c r="Y1763" s="209"/>
      <c r="Z1763" s="209"/>
      <c r="AA1763" s="209"/>
      <c r="AC1763" s="210">
        <v>1500</v>
      </c>
      <c r="AD1763" s="210"/>
    </row>
    <row r="1764" spans="1:30">
      <c r="C1764" s="211" t="s">
        <v>2</v>
      </c>
      <c r="G1764" s="211" t="s">
        <v>2</v>
      </c>
      <c r="K1764" s="211" t="s">
        <v>2</v>
      </c>
      <c r="O1764" s="212" t="s">
        <v>1778</v>
      </c>
      <c r="P1764" s="212"/>
      <c r="Q1764" s="212"/>
      <c r="R1764" s="212"/>
      <c r="S1764" s="212"/>
      <c r="T1764" s="212"/>
      <c r="U1764" s="212"/>
      <c r="V1764" s="212"/>
      <c r="W1764" s="212"/>
      <c r="X1764" s="212"/>
      <c r="Y1764" s="212"/>
      <c r="Z1764" s="212"/>
      <c r="AA1764" s="212"/>
      <c r="AB1764" s="212"/>
    </row>
    <row r="1765" spans="1:30">
      <c r="B1765" s="209" t="s">
        <v>1779</v>
      </c>
      <c r="C1765" s="209"/>
      <c r="D1765" s="209"/>
      <c r="F1765" s="209" t="s">
        <v>451</v>
      </c>
      <c r="G1765" s="209"/>
      <c r="H1765" s="209"/>
      <c r="I1765" s="209"/>
      <c r="J1765" s="209" t="s">
        <v>1780</v>
      </c>
      <c r="K1765" s="209"/>
      <c r="L1765" s="209"/>
      <c r="N1765" s="209" t="s">
        <v>1781</v>
      </c>
      <c r="O1765" s="209"/>
      <c r="P1765" s="209"/>
      <c r="Q1765" s="209"/>
      <c r="R1765" s="209"/>
      <c r="S1765" s="209"/>
      <c r="T1765" s="209"/>
      <c r="U1765" s="209"/>
      <c r="V1765" s="209"/>
      <c r="W1765" s="209"/>
      <c r="X1765" s="209"/>
      <c r="Y1765" s="209"/>
      <c r="Z1765" s="209"/>
      <c r="AA1765" s="209"/>
      <c r="AC1765" s="210">
        <v>525</v>
      </c>
      <c r="AD1765" s="210"/>
    </row>
    <row r="1766" spans="1:30">
      <c r="C1766" s="211" t="s">
        <v>2</v>
      </c>
      <c r="G1766" s="211" t="s">
        <v>2</v>
      </c>
      <c r="K1766" s="211" t="s">
        <v>2</v>
      </c>
      <c r="O1766" s="212" t="s">
        <v>1782</v>
      </c>
      <c r="P1766" s="212"/>
      <c r="Q1766" s="212"/>
      <c r="R1766" s="212"/>
      <c r="S1766" s="212"/>
      <c r="T1766" s="212"/>
      <c r="U1766" s="212"/>
      <c r="V1766" s="212"/>
      <c r="W1766" s="212"/>
      <c r="X1766" s="212"/>
      <c r="Y1766" s="212"/>
      <c r="Z1766" s="212"/>
      <c r="AA1766" s="212"/>
      <c r="AB1766" s="212"/>
    </row>
    <row r="1767" spans="1:30">
      <c r="B1767" s="209" t="s">
        <v>1783</v>
      </c>
      <c r="C1767" s="209"/>
      <c r="D1767" s="209"/>
      <c r="F1767" s="209" t="s">
        <v>451</v>
      </c>
      <c r="G1767" s="209"/>
      <c r="H1767" s="209"/>
      <c r="I1767" s="209"/>
      <c r="J1767" s="209" t="s">
        <v>1784</v>
      </c>
      <c r="K1767" s="209"/>
      <c r="L1767" s="209"/>
      <c r="N1767" s="209" t="s">
        <v>1785</v>
      </c>
      <c r="O1767" s="209"/>
      <c r="P1767" s="209"/>
      <c r="Q1767" s="209"/>
      <c r="R1767" s="209"/>
      <c r="S1767" s="209"/>
      <c r="T1767" s="209"/>
      <c r="U1767" s="209"/>
      <c r="V1767" s="209"/>
      <c r="W1767" s="209"/>
      <c r="X1767" s="209"/>
      <c r="Y1767" s="209"/>
      <c r="Z1767" s="209"/>
      <c r="AA1767" s="209"/>
      <c r="AC1767" s="210">
        <v>11840</v>
      </c>
      <c r="AD1767" s="210"/>
    </row>
    <row r="1768" spans="1:30">
      <c r="C1768" s="211" t="s">
        <v>2</v>
      </c>
      <c r="G1768" s="211" t="s">
        <v>2</v>
      </c>
      <c r="K1768" s="211" t="s">
        <v>2</v>
      </c>
      <c r="O1768" s="212" t="s">
        <v>1786</v>
      </c>
      <c r="P1768" s="212"/>
      <c r="Q1768" s="212"/>
      <c r="R1768" s="212"/>
      <c r="S1768" s="212"/>
      <c r="T1768" s="212"/>
      <c r="U1768" s="212"/>
      <c r="V1768" s="212"/>
      <c r="W1768" s="212"/>
      <c r="X1768" s="212"/>
      <c r="Y1768" s="212"/>
      <c r="Z1768" s="212"/>
      <c r="AA1768" s="212"/>
      <c r="AB1768" s="212"/>
      <c r="AC1768" s="213">
        <v>3590</v>
      </c>
      <c r="AD1768" s="213"/>
    </row>
    <row r="1769" spans="1:30">
      <c r="C1769" s="211" t="s">
        <v>2</v>
      </c>
      <c r="G1769" s="211" t="s">
        <v>2</v>
      </c>
      <c r="K1769" s="211" t="s">
        <v>2</v>
      </c>
      <c r="O1769" s="212" t="s">
        <v>1787</v>
      </c>
      <c r="P1769" s="212"/>
      <c r="Q1769" s="212"/>
      <c r="R1769" s="212"/>
      <c r="S1769" s="212"/>
      <c r="T1769" s="212"/>
      <c r="U1769" s="212"/>
      <c r="V1769" s="212"/>
      <c r="W1769" s="212"/>
      <c r="X1769" s="212"/>
      <c r="Y1769" s="212"/>
      <c r="Z1769" s="212"/>
      <c r="AA1769" s="212"/>
      <c r="AB1769" s="212"/>
      <c r="AC1769" s="213">
        <v>8250</v>
      </c>
      <c r="AD1769" s="213"/>
    </row>
    <row r="1770" spans="1:30">
      <c r="B1770" s="209" t="s">
        <v>1788</v>
      </c>
      <c r="C1770" s="209"/>
      <c r="D1770" s="209"/>
      <c r="F1770" s="209" t="s">
        <v>451</v>
      </c>
      <c r="G1770" s="209"/>
      <c r="H1770" s="209"/>
      <c r="I1770" s="209"/>
      <c r="J1770" s="209" t="s">
        <v>1789</v>
      </c>
      <c r="K1770" s="209"/>
      <c r="L1770" s="209"/>
      <c r="N1770" s="209" t="s">
        <v>1790</v>
      </c>
      <c r="O1770" s="209"/>
      <c r="P1770" s="209"/>
      <c r="Q1770" s="209"/>
      <c r="R1770" s="209"/>
      <c r="S1770" s="209"/>
      <c r="T1770" s="209"/>
      <c r="U1770" s="209"/>
      <c r="V1770" s="209"/>
      <c r="W1770" s="209"/>
      <c r="X1770" s="209"/>
      <c r="Y1770" s="209"/>
      <c r="Z1770" s="209"/>
      <c r="AA1770" s="209"/>
      <c r="AC1770" s="210">
        <v>1475</v>
      </c>
      <c r="AD1770" s="210"/>
    </row>
    <row r="1771" spans="1:30">
      <c r="C1771" s="211" t="s">
        <v>2</v>
      </c>
      <c r="G1771" s="211" t="s">
        <v>2</v>
      </c>
      <c r="K1771" s="211" t="s">
        <v>2</v>
      </c>
      <c r="O1771" s="212" t="s">
        <v>1782</v>
      </c>
      <c r="P1771" s="212"/>
      <c r="Q1771" s="212"/>
      <c r="R1771" s="212"/>
      <c r="S1771" s="212"/>
      <c r="T1771" s="212"/>
      <c r="U1771" s="212"/>
      <c r="V1771" s="212"/>
      <c r="W1771" s="212"/>
      <c r="X1771" s="212"/>
      <c r="Y1771" s="212"/>
      <c r="Z1771" s="212"/>
      <c r="AA1771" s="212"/>
      <c r="AB1771" s="212"/>
    </row>
    <row r="1772" spans="1:30">
      <c r="B1772" s="209" t="s">
        <v>1791</v>
      </c>
      <c r="C1772" s="209"/>
      <c r="D1772" s="209"/>
      <c r="F1772" s="209" t="s">
        <v>451</v>
      </c>
      <c r="G1772" s="209"/>
      <c r="H1772" s="209"/>
      <c r="I1772" s="209"/>
      <c r="J1772" s="209" t="s">
        <v>1792</v>
      </c>
      <c r="K1772" s="209"/>
      <c r="L1772" s="209"/>
      <c r="N1772" s="209" t="s">
        <v>1793</v>
      </c>
      <c r="O1772" s="209"/>
      <c r="P1772" s="209"/>
      <c r="Q1772" s="209"/>
      <c r="R1772" s="209"/>
      <c r="S1772" s="209"/>
      <c r="T1772" s="209"/>
      <c r="U1772" s="209"/>
      <c r="V1772" s="209"/>
      <c r="W1772" s="209"/>
      <c r="X1772" s="209"/>
      <c r="Y1772" s="209"/>
      <c r="Z1772" s="209"/>
      <c r="AA1772" s="209"/>
      <c r="AC1772" s="210">
        <v>575</v>
      </c>
      <c r="AD1772" s="210"/>
    </row>
    <row r="1773" spans="1:30">
      <c r="C1773" s="211" t="s">
        <v>2</v>
      </c>
      <c r="G1773" s="211" t="s">
        <v>2</v>
      </c>
      <c r="K1773" s="211" t="s">
        <v>2</v>
      </c>
      <c r="O1773" s="212" t="s">
        <v>1782</v>
      </c>
      <c r="P1773" s="212"/>
      <c r="Q1773" s="212"/>
      <c r="R1773" s="212"/>
      <c r="S1773" s="212"/>
      <c r="T1773" s="212"/>
      <c r="U1773" s="212"/>
      <c r="V1773" s="212"/>
      <c r="W1773" s="212"/>
      <c r="X1773" s="212"/>
      <c r="Y1773" s="212"/>
      <c r="Z1773" s="212"/>
      <c r="AA1773" s="212"/>
      <c r="AB1773" s="212"/>
      <c r="AC1773" s="213">
        <v>400</v>
      </c>
      <c r="AD1773" s="213"/>
    </row>
    <row r="1774" spans="1:30">
      <c r="C1774" s="211" t="s">
        <v>2</v>
      </c>
      <c r="G1774" s="211" t="s">
        <v>2</v>
      </c>
      <c r="K1774" s="211" t="s">
        <v>2</v>
      </c>
      <c r="O1774" s="212" t="s">
        <v>1782</v>
      </c>
      <c r="P1774" s="212"/>
      <c r="Q1774" s="212"/>
      <c r="R1774" s="212"/>
      <c r="S1774" s="212"/>
      <c r="T1774" s="212"/>
      <c r="U1774" s="212"/>
      <c r="V1774" s="212"/>
      <c r="W1774" s="212"/>
      <c r="X1774" s="212"/>
      <c r="Y1774" s="212"/>
      <c r="Z1774" s="212"/>
      <c r="AA1774" s="212"/>
      <c r="AB1774" s="212"/>
      <c r="AC1774" s="213">
        <v>175</v>
      </c>
      <c r="AD1774" s="213"/>
    </row>
    <row r="1775" spans="1:30" ht="6" customHeight="1"/>
    <row r="1776" spans="1:30" ht="16.5" customHeight="1">
      <c r="A1776" s="214" t="s">
        <v>1794</v>
      </c>
      <c r="B1776" s="214"/>
      <c r="C1776" s="214"/>
      <c r="D1776" s="214"/>
      <c r="E1776" s="214"/>
      <c r="F1776" s="214"/>
      <c r="G1776" s="214"/>
      <c r="H1776" s="214"/>
      <c r="I1776" s="214"/>
      <c r="J1776" s="214"/>
      <c r="K1776" s="214"/>
      <c r="L1776" s="214"/>
      <c r="M1776" s="214"/>
      <c r="N1776" s="214"/>
      <c r="O1776" s="214"/>
      <c r="P1776" s="214"/>
      <c r="Q1776" s="214"/>
      <c r="R1776" s="214"/>
      <c r="S1776" s="214"/>
      <c r="U1776" s="211" t="s">
        <v>2</v>
      </c>
      <c r="W1776" s="211" t="s">
        <v>2</v>
      </c>
      <c r="Y1776" s="216" t="s">
        <v>1287</v>
      </c>
      <c r="Z1776" s="216"/>
      <c r="AC1776" s="217">
        <v>16506.5</v>
      </c>
      <c r="AD1776" s="217"/>
    </row>
    <row r="1777" spans="1:30" ht="6.75" customHeight="1"/>
    <row r="1778" spans="1:30" ht="14.25" customHeight="1">
      <c r="A1778" s="206" t="s">
        <v>1795</v>
      </c>
      <c r="B1778" s="206"/>
      <c r="C1778" s="206"/>
      <c r="D1778" s="206"/>
      <c r="E1778" s="206"/>
      <c r="F1778" s="206"/>
      <c r="G1778" s="206"/>
      <c r="H1778" s="206"/>
      <c r="I1778" s="206"/>
      <c r="J1778" s="206"/>
      <c r="K1778" s="206"/>
      <c r="L1778" s="206"/>
      <c r="M1778" s="206"/>
      <c r="N1778" s="206"/>
      <c r="O1778" s="206"/>
    </row>
    <row r="1779" spans="1:30">
      <c r="B1779" s="207" t="s">
        <v>314</v>
      </c>
      <c r="C1779" s="207"/>
      <c r="D1779" s="207"/>
      <c r="F1779" s="207" t="s">
        <v>315</v>
      </c>
      <c r="G1779" s="207"/>
      <c r="H1779" s="207"/>
      <c r="I1779" s="207"/>
      <c r="J1779" s="207" t="s">
        <v>316</v>
      </c>
      <c r="K1779" s="207"/>
      <c r="L1779" s="207"/>
      <c r="N1779" s="207" t="s">
        <v>317</v>
      </c>
      <c r="O1779" s="207"/>
      <c r="P1779" s="207"/>
      <c r="Q1779" s="207"/>
      <c r="R1779" s="207"/>
      <c r="S1779" s="207"/>
      <c r="T1779" s="207"/>
      <c r="U1779" s="207"/>
      <c r="V1779" s="207"/>
      <c r="W1779" s="207"/>
      <c r="X1779" s="207"/>
      <c r="Y1779" s="207"/>
      <c r="Z1779" s="207"/>
      <c r="AA1779" s="207"/>
      <c r="AC1779" s="208" t="s">
        <v>318</v>
      </c>
      <c r="AD1779" s="208"/>
    </row>
    <row r="1780" spans="1:30">
      <c r="B1780" s="209" t="s">
        <v>1796</v>
      </c>
      <c r="C1780" s="209"/>
      <c r="D1780" s="209"/>
      <c r="F1780" s="209" t="s">
        <v>97</v>
      </c>
      <c r="G1780" s="209"/>
      <c r="H1780" s="209"/>
      <c r="I1780" s="209"/>
      <c r="J1780" s="209" t="s">
        <v>1797</v>
      </c>
      <c r="K1780" s="209"/>
      <c r="L1780" s="209"/>
      <c r="N1780" s="209" t="s">
        <v>1798</v>
      </c>
      <c r="O1780" s="209"/>
      <c r="P1780" s="209"/>
      <c r="Q1780" s="209"/>
      <c r="R1780" s="209"/>
      <c r="S1780" s="209"/>
      <c r="T1780" s="209"/>
      <c r="U1780" s="209"/>
      <c r="V1780" s="209"/>
      <c r="W1780" s="209"/>
      <c r="X1780" s="209"/>
      <c r="Y1780" s="209"/>
      <c r="Z1780" s="209"/>
      <c r="AA1780" s="209"/>
      <c r="AC1780" s="210">
        <v>1250</v>
      </c>
      <c r="AD1780" s="210"/>
    </row>
    <row r="1781" spans="1:30">
      <c r="C1781" s="211" t="s">
        <v>2</v>
      </c>
      <c r="G1781" s="211" t="s">
        <v>2</v>
      </c>
      <c r="K1781" s="211" t="s">
        <v>2</v>
      </c>
      <c r="O1781" s="212" t="s">
        <v>1799</v>
      </c>
      <c r="P1781" s="212"/>
      <c r="Q1781" s="212"/>
      <c r="R1781" s="212"/>
      <c r="S1781" s="212"/>
      <c r="T1781" s="212"/>
      <c r="U1781" s="212"/>
      <c r="V1781" s="212"/>
      <c r="W1781" s="212"/>
      <c r="X1781" s="212"/>
      <c r="Y1781" s="212"/>
      <c r="Z1781" s="212"/>
      <c r="AA1781" s="212"/>
      <c r="AB1781" s="212"/>
    </row>
    <row r="1782" spans="1:30">
      <c r="B1782" s="209" t="s">
        <v>433</v>
      </c>
      <c r="C1782" s="209"/>
      <c r="D1782" s="209"/>
      <c r="F1782" s="209" t="s">
        <v>97</v>
      </c>
      <c r="G1782" s="209"/>
      <c r="H1782" s="209"/>
      <c r="I1782" s="209"/>
      <c r="J1782" s="209" t="s">
        <v>434</v>
      </c>
      <c r="K1782" s="209"/>
      <c r="L1782" s="209"/>
      <c r="N1782" s="209" t="s">
        <v>102</v>
      </c>
      <c r="O1782" s="209"/>
      <c r="P1782" s="209"/>
      <c r="Q1782" s="209"/>
      <c r="R1782" s="209"/>
      <c r="S1782" s="209"/>
      <c r="T1782" s="209"/>
      <c r="U1782" s="209"/>
      <c r="V1782" s="209"/>
      <c r="W1782" s="209"/>
      <c r="X1782" s="209"/>
      <c r="Y1782" s="209"/>
      <c r="Z1782" s="209"/>
      <c r="AA1782" s="209"/>
      <c r="AC1782" s="210">
        <v>149.84</v>
      </c>
      <c r="AD1782" s="210"/>
    </row>
    <row r="1783" spans="1:30">
      <c r="C1783" s="211" t="s">
        <v>2</v>
      </c>
      <c r="G1783" s="211" t="s">
        <v>2</v>
      </c>
      <c r="K1783" s="211" t="s">
        <v>2</v>
      </c>
      <c r="O1783" s="212" t="s">
        <v>436</v>
      </c>
      <c r="P1783" s="212"/>
      <c r="Q1783" s="212"/>
      <c r="R1783" s="212"/>
      <c r="S1783" s="212"/>
      <c r="T1783" s="212"/>
      <c r="U1783" s="212"/>
      <c r="V1783" s="212"/>
      <c r="W1783" s="212"/>
      <c r="X1783" s="212"/>
      <c r="Y1783" s="212"/>
      <c r="Z1783" s="212"/>
      <c r="AA1783" s="212"/>
      <c r="AB1783" s="212"/>
    </row>
    <row r="1784" spans="1:30">
      <c r="B1784" s="209" t="s">
        <v>1800</v>
      </c>
      <c r="C1784" s="209"/>
      <c r="D1784" s="209"/>
      <c r="F1784" s="209" t="s">
        <v>97</v>
      </c>
      <c r="G1784" s="209"/>
      <c r="H1784" s="209"/>
      <c r="I1784" s="209"/>
      <c r="J1784" s="209" t="s">
        <v>1801</v>
      </c>
      <c r="K1784" s="209"/>
      <c r="L1784" s="209"/>
      <c r="N1784" s="209" t="s">
        <v>1802</v>
      </c>
      <c r="O1784" s="209"/>
      <c r="P1784" s="209"/>
      <c r="Q1784" s="209"/>
      <c r="R1784" s="209"/>
      <c r="S1784" s="209"/>
      <c r="T1784" s="209"/>
      <c r="U1784" s="209"/>
      <c r="V1784" s="209"/>
      <c r="W1784" s="209"/>
      <c r="X1784" s="209"/>
      <c r="Y1784" s="209"/>
      <c r="Z1784" s="209"/>
      <c r="AA1784" s="209"/>
      <c r="AC1784" s="210">
        <v>4961.8500000000004</v>
      </c>
      <c r="AD1784" s="210"/>
    </row>
    <row r="1785" spans="1:30">
      <c r="C1785" s="211" t="s">
        <v>2</v>
      </c>
      <c r="G1785" s="211" t="s">
        <v>2</v>
      </c>
      <c r="K1785" s="211" t="s">
        <v>2</v>
      </c>
      <c r="O1785" s="212" t="s">
        <v>1803</v>
      </c>
      <c r="P1785" s="212"/>
      <c r="Q1785" s="212"/>
      <c r="R1785" s="212"/>
      <c r="S1785" s="212"/>
      <c r="T1785" s="212"/>
      <c r="U1785" s="212"/>
      <c r="V1785" s="212"/>
      <c r="W1785" s="212"/>
      <c r="X1785" s="212"/>
      <c r="Y1785" s="212"/>
      <c r="Z1785" s="212"/>
      <c r="AA1785" s="212"/>
      <c r="AB1785" s="212"/>
    </row>
    <row r="1786" spans="1:30">
      <c r="B1786" s="209" t="s">
        <v>1804</v>
      </c>
      <c r="C1786" s="209"/>
      <c r="D1786" s="209"/>
      <c r="F1786" s="209" t="s">
        <v>451</v>
      </c>
      <c r="G1786" s="209"/>
      <c r="H1786" s="209"/>
      <c r="I1786" s="209"/>
      <c r="J1786" s="209" t="s">
        <v>1805</v>
      </c>
      <c r="K1786" s="209"/>
      <c r="L1786" s="209"/>
      <c r="N1786" s="209" t="s">
        <v>1806</v>
      </c>
      <c r="O1786" s="209"/>
      <c r="P1786" s="209"/>
      <c r="Q1786" s="209"/>
      <c r="R1786" s="209"/>
      <c r="S1786" s="209"/>
      <c r="T1786" s="209"/>
      <c r="U1786" s="209"/>
      <c r="V1786" s="209"/>
      <c r="W1786" s="209"/>
      <c r="X1786" s="209"/>
      <c r="Y1786" s="209"/>
      <c r="Z1786" s="209"/>
      <c r="AA1786" s="209"/>
      <c r="AC1786" s="210">
        <v>4840</v>
      </c>
      <c r="AD1786" s="210"/>
    </row>
    <row r="1787" spans="1:30">
      <c r="C1787" s="211" t="s">
        <v>2</v>
      </c>
      <c r="G1787" s="211" t="s">
        <v>2</v>
      </c>
      <c r="K1787" s="211" t="s">
        <v>2</v>
      </c>
      <c r="O1787" s="212" t="s">
        <v>1782</v>
      </c>
      <c r="P1787" s="212"/>
      <c r="Q1787" s="212"/>
      <c r="R1787" s="212"/>
      <c r="S1787" s="212"/>
      <c r="T1787" s="212"/>
      <c r="U1787" s="212"/>
      <c r="V1787" s="212"/>
      <c r="W1787" s="212"/>
      <c r="X1787" s="212"/>
      <c r="Y1787" s="212"/>
      <c r="Z1787" s="212"/>
      <c r="AA1787" s="212"/>
      <c r="AB1787" s="212"/>
      <c r="AC1787" s="213">
        <v>1320</v>
      </c>
      <c r="AD1787" s="213"/>
    </row>
    <row r="1788" spans="1:30">
      <c r="C1788" s="211" t="s">
        <v>2</v>
      </c>
      <c r="G1788" s="211" t="s">
        <v>2</v>
      </c>
      <c r="K1788" s="211" t="s">
        <v>2</v>
      </c>
      <c r="O1788" s="212" t="s">
        <v>1782</v>
      </c>
      <c r="P1788" s="212"/>
      <c r="Q1788" s="212"/>
      <c r="R1788" s="212"/>
      <c r="S1788" s="212"/>
      <c r="T1788" s="212"/>
      <c r="U1788" s="212"/>
      <c r="V1788" s="212"/>
      <c r="W1788" s="212"/>
      <c r="X1788" s="212"/>
      <c r="Y1788" s="212"/>
      <c r="Z1788" s="212"/>
      <c r="AA1788" s="212"/>
      <c r="AB1788" s="212"/>
      <c r="AC1788" s="213">
        <v>1760</v>
      </c>
      <c r="AD1788" s="213"/>
    </row>
    <row r="1789" spans="1:30">
      <c r="C1789" s="211" t="s">
        <v>2</v>
      </c>
      <c r="G1789" s="211" t="s">
        <v>2</v>
      </c>
      <c r="K1789" s="211" t="s">
        <v>2</v>
      </c>
      <c r="O1789" s="212" t="s">
        <v>1782</v>
      </c>
      <c r="P1789" s="212"/>
      <c r="Q1789" s="212"/>
      <c r="R1789" s="212"/>
      <c r="S1789" s="212"/>
      <c r="T1789" s="212"/>
      <c r="U1789" s="212"/>
      <c r="V1789" s="212"/>
      <c r="W1789" s="212"/>
      <c r="X1789" s="212"/>
      <c r="Y1789" s="212"/>
      <c r="Z1789" s="212"/>
      <c r="AA1789" s="212"/>
      <c r="AB1789" s="212"/>
      <c r="AC1789" s="213">
        <v>880</v>
      </c>
      <c r="AD1789" s="213"/>
    </row>
    <row r="1790" spans="1:30">
      <c r="C1790" s="211" t="s">
        <v>2</v>
      </c>
      <c r="G1790" s="211" t="s">
        <v>2</v>
      </c>
      <c r="K1790" s="211" t="s">
        <v>2</v>
      </c>
      <c r="O1790" s="212" t="s">
        <v>1782</v>
      </c>
      <c r="P1790" s="212"/>
      <c r="Q1790" s="212"/>
      <c r="R1790" s="212"/>
      <c r="S1790" s="212"/>
      <c r="T1790" s="212"/>
      <c r="U1790" s="212"/>
      <c r="V1790" s="212"/>
      <c r="W1790" s="212"/>
      <c r="X1790" s="212"/>
      <c r="Y1790" s="212"/>
      <c r="Z1790" s="212"/>
      <c r="AA1790" s="212"/>
      <c r="AB1790" s="212"/>
      <c r="AC1790" s="213">
        <v>880</v>
      </c>
      <c r="AD1790" s="213"/>
    </row>
    <row r="1791" spans="1:30" ht="10.5" customHeight="1"/>
    <row r="1792" spans="1:30" ht="12" customHeight="1"/>
    <row r="1793" spans="1:30" ht="13.5" customHeight="1">
      <c r="A1793" s="214" t="s">
        <v>412</v>
      </c>
      <c r="B1793" s="214"/>
      <c r="C1793" s="214"/>
      <c r="D1793" s="214"/>
      <c r="E1793" s="214"/>
      <c r="F1793" s="214"/>
      <c r="G1793" s="214"/>
      <c r="H1793" s="214"/>
      <c r="I1793" s="214"/>
      <c r="J1793" s="214"/>
      <c r="K1793" s="214"/>
      <c r="L1793" s="214"/>
      <c r="M1793" s="214"/>
      <c r="R1793" s="215" t="s">
        <v>1807</v>
      </c>
      <c r="S1793" s="215"/>
      <c r="T1793" s="215"/>
      <c r="U1793" s="215"/>
      <c r="V1793" s="215"/>
      <c r="W1793" s="215"/>
      <c r="X1793" s="215"/>
      <c r="Y1793" s="215"/>
      <c r="Z1793" s="215"/>
      <c r="AA1793" s="215"/>
      <c r="AB1793" s="215"/>
      <c r="AC1793" s="215"/>
      <c r="AD1793" s="215"/>
    </row>
    <row r="1794" spans="1:30" ht="25.5" customHeight="1">
      <c r="C1794" s="203" t="s">
        <v>310</v>
      </c>
      <c r="D1794" s="203"/>
      <c r="E1794" s="203"/>
      <c r="F1794" s="203"/>
      <c r="G1794" s="203"/>
      <c r="H1794" s="203"/>
      <c r="I1794" s="203"/>
      <c r="J1794" s="203"/>
      <c r="K1794" s="203"/>
      <c r="L1794" s="203"/>
      <c r="M1794" s="203"/>
      <c r="N1794" s="203"/>
      <c r="O1794" s="203"/>
      <c r="P1794" s="203"/>
      <c r="Q1794" s="203"/>
      <c r="R1794" s="203"/>
      <c r="S1794" s="203"/>
      <c r="T1794" s="203"/>
      <c r="U1794" s="203"/>
      <c r="V1794" s="203"/>
      <c r="W1794" s="203"/>
      <c r="X1794" s="203"/>
      <c r="Y1794" s="203"/>
      <c r="Z1794" s="203"/>
      <c r="AA1794" s="203"/>
      <c r="AB1794" s="203"/>
      <c r="AC1794" s="203"/>
    </row>
    <row r="1795" spans="1:30" ht="7.5" customHeight="1"/>
    <row r="1796" spans="1:30" ht="18.75" customHeight="1">
      <c r="I1796" s="204" t="s">
        <v>311</v>
      </c>
      <c r="J1796" s="204"/>
      <c r="K1796" s="204"/>
      <c r="L1796" s="204"/>
      <c r="M1796" s="204"/>
      <c r="N1796" s="204"/>
      <c r="O1796" s="204"/>
      <c r="P1796" s="204"/>
      <c r="S1796" s="205" t="s">
        <v>312</v>
      </c>
      <c r="T1796" s="205"/>
      <c r="U1796" s="205"/>
      <c r="V1796" s="205"/>
      <c r="W1796" s="205"/>
      <c r="X1796" s="205"/>
      <c r="Y1796" s="205"/>
    </row>
    <row r="1797" spans="1:30" ht="6.75" customHeight="1"/>
    <row r="1798" spans="1:30" ht="14.25" customHeight="1">
      <c r="A1798" s="206" t="s">
        <v>1795</v>
      </c>
      <c r="B1798" s="206"/>
      <c r="C1798" s="206"/>
      <c r="D1798" s="206"/>
      <c r="E1798" s="206"/>
      <c r="F1798" s="206"/>
      <c r="G1798" s="206"/>
      <c r="H1798" s="206"/>
      <c r="I1798" s="206"/>
      <c r="J1798" s="206"/>
      <c r="K1798" s="206"/>
      <c r="L1798" s="206"/>
      <c r="M1798" s="206"/>
      <c r="N1798" s="206"/>
      <c r="O1798" s="206"/>
    </row>
    <row r="1799" spans="1:30">
      <c r="B1799" s="207" t="s">
        <v>314</v>
      </c>
      <c r="C1799" s="207"/>
      <c r="D1799" s="207"/>
      <c r="F1799" s="207" t="s">
        <v>315</v>
      </c>
      <c r="G1799" s="207"/>
      <c r="H1799" s="207"/>
      <c r="I1799" s="207"/>
      <c r="J1799" s="207" t="s">
        <v>316</v>
      </c>
      <c r="K1799" s="207"/>
      <c r="L1799" s="207"/>
      <c r="N1799" s="207" t="s">
        <v>317</v>
      </c>
      <c r="O1799" s="207"/>
      <c r="P1799" s="207"/>
      <c r="Q1799" s="207"/>
      <c r="R1799" s="207"/>
      <c r="S1799" s="207"/>
      <c r="T1799" s="207"/>
      <c r="U1799" s="207"/>
      <c r="V1799" s="207"/>
      <c r="W1799" s="207"/>
      <c r="X1799" s="207"/>
      <c r="Y1799" s="207"/>
      <c r="Z1799" s="207"/>
      <c r="AA1799" s="207"/>
      <c r="AC1799" s="208" t="s">
        <v>318</v>
      </c>
      <c r="AD1799" s="208"/>
    </row>
    <row r="1800" spans="1:30">
      <c r="B1800" s="209" t="s">
        <v>1808</v>
      </c>
      <c r="C1800" s="209"/>
      <c r="D1800" s="209"/>
      <c r="F1800" s="209" t="s">
        <v>451</v>
      </c>
      <c r="G1800" s="209"/>
      <c r="H1800" s="209"/>
      <c r="I1800" s="209"/>
      <c r="J1800" s="209" t="s">
        <v>1809</v>
      </c>
      <c r="K1800" s="209"/>
      <c r="L1800" s="209"/>
      <c r="N1800" s="209" t="s">
        <v>1810</v>
      </c>
      <c r="O1800" s="209"/>
      <c r="P1800" s="209"/>
      <c r="Q1800" s="209"/>
      <c r="R1800" s="209"/>
      <c r="S1800" s="209"/>
      <c r="T1800" s="209"/>
      <c r="U1800" s="209"/>
      <c r="V1800" s="209"/>
      <c r="W1800" s="209"/>
      <c r="X1800" s="209"/>
      <c r="Y1800" s="209"/>
      <c r="Z1800" s="209"/>
      <c r="AA1800" s="209"/>
      <c r="AC1800" s="210">
        <v>1200</v>
      </c>
      <c r="AD1800" s="210"/>
    </row>
    <row r="1801" spans="1:30">
      <c r="C1801" s="211" t="s">
        <v>2</v>
      </c>
      <c r="G1801" s="211" t="s">
        <v>2</v>
      </c>
      <c r="K1801" s="211" t="s">
        <v>2</v>
      </c>
      <c r="O1801" s="212" t="s">
        <v>1811</v>
      </c>
      <c r="P1801" s="212"/>
      <c r="Q1801" s="212"/>
      <c r="R1801" s="212"/>
      <c r="S1801" s="212"/>
      <c r="T1801" s="212"/>
      <c r="U1801" s="212"/>
      <c r="V1801" s="212"/>
      <c r="W1801" s="212"/>
      <c r="X1801" s="212"/>
      <c r="Y1801" s="212"/>
      <c r="Z1801" s="212"/>
      <c r="AA1801" s="212"/>
      <c r="AB1801" s="212"/>
    </row>
    <row r="1802" spans="1:30">
      <c r="B1802" s="209" t="s">
        <v>1812</v>
      </c>
      <c r="C1802" s="209"/>
      <c r="D1802" s="209"/>
      <c r="F1802" s="209" t="s">
        <v>451</v>
      </c>
      <c r="G1802" s="209"/>
      <c r="H1802" s="209"/>
      <c r="I1802" s="209"/>
      <c r="J1802" s="209" t="s">
        <v>1813</v>
      </c>
      <c r="K1802" s="209"/>
      <c r="L1802" s="209"/>
      <c r="N1802" s="209" t="s">
        <v>1814</v>
      </c>
      <c r="O1802" s="209"/>
      <c r="P1802" s="209"/>
      <c r="Q1802" s="209"/>
      <c r="R1802" s="209"/>
      <c r="S1802" s="209"/>
      <c r="T1802" s="209"/>
      <c r="U1802" s="209"/>
      <c r="V1802" s="209"/>
      <c r="W1802" s="209"/>
      <c r="X1802" s="209"/>
      <c r="Y1802" s="209"/>
      <c r="Z1802" s="209"/>
      <c r="AA1802" s="209"/>
      <c r="AC1802" s="210">
        <v>840</v>
      </c>
      <c r="AD1802" s="210"/>
    </row>
    <row r="1803" spans="1:30">
      <c r="C1803" s="211" t="s">
        <v>2</v>
      </c>
      <c r="G1803" s="211" t="s">
        <v>2</v>
      </c>
      <c r="K1803" s="211" t="s">
        <v>2</v>
      </c>
      <c r="O1803" s="212" t="s">
        <v>1815</v>
      </c>
      <c r="P1803" s="212"/>
      <c r="Q1803" s="212"/>
      <c r="R1803" s="212"/>
      <c r="S1803" s="212"/>
      <c r="T1803" s="212"/>
      <c r="U1803" s="212"/>
      <c r="V1803" s="212"/>
      <c r="W1803" s="212"/>
      <c r="X1803" s="212"/>
      <c r="Y1803" s="212"/>
      <c r="Z1803" s="212"/>
      <c r="AA1803" s="212"/>
      <c r="AB1803" s="212"/>
    </row>
    <row r="1804" spans="1:30">
      <c r="B1804" s="209" t="s">
        <v>1816</v>
      </c>
      <c r="C1804" s="209"/>
      <c r="D1804" s="209"/>
      <c r="F1804" s="209" t="s">
        <v>451</v>
      </c>
      <c r="G1804" s="209"/>
      <c r="H1804" s="209"/>
      <c r="I1804" s="209"/>
      <c r="J1804" s="209" t="s">
        <v>1817</v>
      </c>
      <c r="K1804" s="209"/>
      <c r="L1804" s="209"/>
      <c r="N1804" s="209" t="s">
        <v>1818</v>
      </c>
      <c r="O1804" s="209"/>
      <c r="P1804" s="209"/>
      <c r="Q1804" s="209"/>
      <c r="R1804" s="209"/>
      <c r="S1804" s="209"/>
      <c r="T1804" s="209"/>
      <c r="U1804" s="209"/>
      <c r="V1804" s="209"/>
      <c r="W1804" s="209"/>
      <c r="X1804" s="209"/>
      <c r="Y1804" s="209"/>
      <c r="Z1804" s="209"/>
      <c r="AA1804" s="209"/>
      <c r="AC1804" s="210">
        <v>225</v>
      </c>
      <c r="AD1804" s="210"/>
    </row>
    <row r="1805" spans="1:30">
      <c r="C1805" s="211" t="s">
        <v>2</v>
      </c>
      <c r="G1805" s="211" t="s">
        <v>2</v>
      </c>
      <c r="K1805" s="211" t="s">
        <v>2</v>
      </c>
      <c r="O1805" s="212" t="s">
        <v>1819</v>
      </c>
      <c r="P1805" s="212"/>
      <c r="Q1805" s="212"/>
      <c r="R1805" s="212"/>
      <c r="S1805" s="212"/>
      <c r="T1805" s="212"/>
      <c r="U1805" s="212"/>
      <c r="V1805" s="212"/>
      <c r="W1805" s="212"/>
      <c r="X1805" s="212"/>
      <c r="Y1805" s="212"/>
      <c r="Z1805" s="212"/>
      <c r="AA1805" s="212"/>
      <c r="AB1805" s="212"/>
    </row>
    <row r="1806" spans="1:30">
      <c r="B1806" s="209" t="s">
        <v>1820</v>
      </c>
      <c r="C1806" s="209"/>
      <c r="D1806" s="209"/>
      <c r="F1806" s="209" t="s">
        <v>451</v>
      </c>
      <c r="G1806" s="209"/>
      <c r="H1806" s="209"/>
      <c r="I1806" s="209"/>
      <c r="J1806" s="209" t="s">
        <v>1821</v>
      </c>
      <c r="K1806" s="209"/>
      <c r="L1806" s="209"/>
      <c r="N1806" s="209" t="s">
        <v>1822</v>
      </c>
      <c r="O1806" s="209"/>
      <c r="P1806" s="209"/>
      <c r="Q1806" s="209"/>
      <c r="R1806" s="209"/>
      <c r="S1806" s="209"/>
      <c r="T1806" s="209"/>
      <c r="U1806" s="209"/>
      <c r="V1806" s="209"/>
      <c r="W1806" s="209"/>
      <c r="X1806" s="209"/>
      <c r="Y1806" s="209"/>
      <c r="Z1806" s="209"/>
      <c r="AA1806" s="209"/>
      <c r="AC1806" s="210">
        <v>5336.51</v>
      </c>
      <c r="AD1806" s="210"/>
    </row>
    <row r="1807" spans="1:30">
      <c r="C1807" s="211" t="s">
        <v>2</v>
      </c>
      <c r="G1807" s="211" t="s">
        <v>2</v>
      </c>
      <c r="K1807" s="211" t="s">
        <v>2</v>
      </c>
      <c r="O1807" s="212" t="s">
        <v>1823</v>
      </c>
      <c r="P1807" s="212"/>
      <c r="Q1807" s="212"/>
      <c r="R1807" s="212"/>
      <c r="S1807" s="212"/>
      <c r="T1807" s="212"/>
      <c r="U1807" s="212"/>
      <c r="V1807" s="212"/>
      <c r="W1807" s="212"/>
      <c r="X1807" s="212"/>
      <c r="Y1807" s="212"/>
      <c r="Z1807" s="212"/>
      <c r="AA1807" s="212"/>
      <c r="AB1807" s="212"/>
    </row>
    <row r="1808" spans="1:30">
      <c r="B1808" s="209" t="s">
        <v>1779</v>
      </c>
      <c r="C1808" s="209"/>
      <c r="D1808" s="209"/>
      <c r="F1808" s="209" t="s">
        <v>451</v>
      </c>
      <c r="G1808" s="209"/>
      <c r="H1808" s="209"/>
      <c r="I1808" s="209"/>
      <c r="J1808" s="209" t="s">
        <v>1780</v>
      </c>
      <c r="K1808" s="209"/>
      <c r="L1808" s="209"/>
      <c r="N1808" s="209" t="s">
        <v>1781</v>
      </c>
      <c r="O1808" s="209"/>
      <c r="P1808" s="209"/>
      <c r="Q1808" s="209"/>
      <c r="R1808" s="209"/>
      <c r="S1808" s="209"/>
      <c r="T1808" s="209"/>
      <c r="U1808" s="209"/>
      <c r="V1808" s="209"/>
      <c r="W1808" s="209"/>
      <c r="X1808" s="209"/>
      <c r="Y1808" s="209"/>
      <c r="Z1808" s="209"/>
      <c r="AA1808" s="209"/>
      <c r="AC1808" s="210">
        <v>2062.5</v>
      </c>
      <c r="AD1808" s="210"/>
    </row>
    <row r="1809" spans="2:30">
      <c r="C1809" s="211" t="s">
        <v>2</v>
      </c>
      <c r="G1809" s="211" t="s">
        <v>2</v>
      </c>
      <c r="K1809" s="211" t="s">
        <v>2</v>
      </c>
      <c r="O1809" s="212" t="s">
        <v>1782</v>
      </c>
      <c r="P1809" s="212"/>
      <c r="Q1809" s="212"/>
      <c r="R1809" s="212"/>
      <c r="S1809" s="212"/>
      <c r="T1809" s="212"/>
      <c r="U1809" s="212"/>
      <c r="V1809" s="212"/>
      <c r="W1809" s="212"/>
      <c r="X1809" s="212"/>
      <c r="Y1809" s="212"/>
      <c r="Z1809" s="212"/>
      <c r="AA1809" s="212"/>
      <c r="AB1809" s="212"/>
      <c r="AC1809" s="213">
        <v>1200</v>
      </c>
      <c r="AD1809" s="213"/>
    </row>
    <row r="1810" spans="2:30">
      <c r="C1810" s="211" t="s">
        <v>2</v>
      </c>
      <c r="G1810" s="211" t="s">
        <v>2</v>
      </c>
      <c r="K1810" s="211" t="s">
        <v>2</v>
      </c>
      <c r="O1810" s="212" t="s">
        <v>1782</v>
      </c>
      <c r="P1810" s="212"/>
      <c r="Q1810" s="212"/>
      <c r="R1810" s="212"/>
      <c r="S1810" s="212"/>
      <c r="T1810" s="212"/>
      <c r="U1810" s="212"/>
      <c r="V1810" s="212"/>
      <c r="W1810" s="212"/>
      <c r="X1810" s="212"/>
      <c r="Y1810" s="212"/>
      <c r="Z1810" s="212"/>
      <c r="AA1810" s="212"/>
      <c r="AB1810" s="212"/>
      <c r="AC1810" s="213">
        <v>300</v>
      </c>
      <c r="AD1810" s="213"/>
    </row>
    <row r="1811" spans="2:30">
      <c r="C1811" s="211" t="s">
        <v>2</v>
      </c>
      <c r="G1811" s="211" t="s">
        <v>2</v>
      </c>
      <c r="K1811" s="211" t="s">
        <v>2</v>
      </c>
      <c r="O1811" s="212" t="s">
        <v>1782</v>
      </c>
      <c r="P1811" s="212"/>
      <c r="Q1811" s="212"/>
      <c r="R1811" s="212"/>
      <c r="S1811" s="212"/>
      <c r="T1811" s="212"/>
      <c r="U1811" s="212"/>
      <c r="V1811" s="212"/>
      <c r="W1811" s="212"/>
      <c r="X1811" s="212"/>
      <c r="Y1811" s="212"/>
      <c r="Z1811" s="212"/>
      <c r="AA1811" s="212"/>
      <c r="AB1811" s="212"/>
      <c r="AC1811" s="213">
        <v>562.5</v>
      </c>
      <c r="AD1811" s="213"/>
    </row>
    <row r="1812" spans="2:30">
      <c r="B1812" s="209" t="s">
        <v>1824</v>
      </c>
      <c r="C1812" s="209"/>
      <c r="D1812" s="209"/>
      <c r="F1812" s="209" t="s">
        <v>451</v>
      </c>
      <c r="G1812" s="209"/>
      <c r="H1812" s="209"/>
      <c r="I1812" s="209"/>
      <c r="J1812" s="209" t="s">
        <v>1825</v>
      </c>
      <c r="K1812" s="209"/>
      <c r="L1812" s="209"/>
      <c r="N1812" s="209" t="s">
        <v>1826</v>
      </c>
      <c r="O1812" s="209"/>
      <c r="P1812" s="209"/>
      <c r="Q1812" s="209"/>
      <c r="R1812" s="209"/>
      <c r="S1812" s="209"/>
      <c r="T1812" s="209"/>
      <c r="U1812" s="209"/>
      <c r="V1812" s="209"/>
      <c r="W1812" s="209"/>
      <c r="X1812" s="209"/>
      <c r="Y1812" s="209"/>
      <c r="Z1812" s="209"/>
      <c r="AA1812" s="209"/>
      <c r="AC1812" s="210">
        <v>12232.64</v>
      </c>
      <c r="AD1812" s="210"/>
    </row>
    <row r="1813" spans="2:30">
      <c r="C1813" s="211" t="s">
        <v>2</v>
      </c>
      <c r="G1813" s="211" t="s">
        <v>2</v>
      </c>
      <c r="K1813" s="211" t="s">
        <v>2</v>
      </c>
      <c r="O1813" s="212" t="s">
        <v>1827</v>
      </c>
      <c r="P1813" s="212"/>
      <c r="Q1813" s="212"/>
      <c r="R1813" s="212"/>
      <c r="S1813" s="212"/>
      <c r="T1813" s="212"/>
      <c r="U1813" s="212"/>
      <c r="V1813" s="212"/>
      <c r="W1813" s="212"/>
      <c r="X1813" s="212"/>
      <c r="Y1813" s="212"/>
      <c r="Z1813" s="212"/>
      <c r="AA1813" s="212"/>
      <c r="AB1813" s="212"/>
      <c r="AC1813" s="213">
        <v>6942.83</v>
      </c>
      <c r="AD1813" s="213"/>
    </row>
    <row r="1814" spans="2:30">
      <c r="C1814" s="211" t="s">
        <v>2</v>
      </c>
      <c r="G1814" s="211" t="s">
        <v>2</v>
      </c>
      <c r="K1814" s="211" t="s">
        <v>2</v>
      </c>
      <c r="O1814" s="212" t="s">
        <v>1828</v>
      </c>
      <c r="P1814" s="212"/>
      <c r="Q1814" s="212"/>
      <c r="R1814" s="212"/>
      <c r="S1814" s="212"/>
      <c r="T1814" s="212"/>
      <c r="U1814" s="212"/>
      <c r="V1814" s="212"/>
      <c r="W1814" s="212"/>
      <c r="X1814" s="212"/>
      <c r="Y1814" s="212"/>
      <c r="Z1814" s="212"/>
      <c r="AA1814" s="212"/>
      <c r="AB1814" s="212"/>
      <c r="AC1814" s="213">
        <v>5289.81</v>
      </c>
      <c r="AD1814" s="213"/>
    </row>
    <row r="1815" spans="2:30">
      <c r="B1815" s="209" t="s">
        <v>1699</v>
      </c>
      <c r="C1815" s="209"/>
      <c r="D1815" s="209"/>
      <c r="F1815" s="209" t="s">
        <v>451</v>
      </c>
      <c r="G1815" s="209"/>
      <c r="H1815" s="209"/>
      <c r="I1815" s="209"/>
      <c r="J1815" s="209" t="s">
        <v>1700</v>
      </c>
      <c r="K1815" s="209"/>
      <c r="L1815" s="209"/>
      <c r="N1815" s="209" t="s">
        <v>1701</v>
      </c>
      <c r="O1815" s="209"/>
      <c r="P1815" s="209"/>
      <c r="Q1815" s="209"/>
      <c r="R1815" s="209"/>
      <c r="S1815" s="209"/>
      <c r="T1815" s="209"/>
      <c r="U1815" s="209"/>
      <c r="V1815" s="209"/>
      <c r="W1815" s="209"/>
      <c r="X1815" s="209"/>
      <c r="Y1815" s="209"/>
      <c r="Z1815" s="209"/>
      <c r="AA1815" s="209"/>
      <c r="AC1815" s="210">
        <v>1620</v>
      </c>
      <c r="AD1815" s="210"/>
    </row>
    <row r="1816" spans="2:30">
      <c r="C1816" s="211" t="s">
        <v>2</v>
      </c>
      <c r="G1816" s="211" t="s">
        <v>2</v>
      </c>
      <c r="K1816" s="211" t="s">
        <v>2</v>
      </c>
      <c r="O1816" s="212" t="s">
        <v>1803</v>
      </c>
      <c r="P1816" s="212"/>
      <c r="Q1816" s="212"/>
      <c r="R1816" s="212"/>
      <c r="S1816" s="212"/>
      <c r="T1816" s="212"/>
      <c r="U1816" s="212"/>
      <c r="V1816" s="212"/>
      <c r="W1816" s="212"/>
      <c r="X1816" s="212"/>
      <c r="Y1816" s="212"/>
      <c r="Z1816" s="212"/>
      <c r="AA1816" s="212"/>
      <c r="AB1816" s="212"/>
      <c r="AC1816" s="213">
        <v>810</v>
      </c>
      <c r="AD1816" s="213"/>
    </row>
    <row r="1817" spans="2:30">
      <c r="C1817" s="211" t="s">
        <v>2</v>
      </c>
      <c r="G1817" s="211" t="s">
        <v>2</v>
      </c>
      <c r="K1817" s="211" t="s">
        <v>2</v>
      </c>
      <c r="O1817" s="212" t="s">
        <v>1803</v>
      </c>
      <c r="P1817" s="212"/>
      <c r="Q1817" s="212"/>
      <c r="R1817" s="212"/>
      <c r="S1817" s="212"/>
      <c r="T1817" s="212"/>
      <c r="U1817" s="212"/>
      <c r="V1817" s="212"/>
      <c r="W1817" s="212"/>
      <c r="X1817" s="212"/>
      <c r="Y1817" s="212"/>
      <c r="Z1817" s="212"/>
      <c r="AA1817" s="212"/>
      <c r="AB1817" s="212"/>
      <c r="AC1817" s="213">
        <v>810</v>
      </c>
      <c r="AD1817" s="213"/>
    </row>
    <row r="1818" spans="2:30">
      <c r="B1818" s="209" t="s">
        <v>1788</v>
      </c>
      <c r="C1818" s="209"/>
      <c r="D1818" s="209"/>
      <c r="F1818" s="209" t="s">
        <v>451</v>
      </c>
      <c r="G1818" s="209"/>
      <c r="H1818" s="209"/>
      <c r="I1818" s="209"/>
      <c r="J1818" s="209" t="s">
        <v>1789</v>
      </c>
      <c r="K1818" s="209"/>
      <c r="L1818" s="209"/>
      <c r="N1818" s="209" t="s">
        <v>1790</v>
      </c>
      <c r="O1818" s="209"/>
      <c r="P1818" s="209"/>
      <c r="Q1818" s="209"/>
      <c r="R1818" s="209"/>
      <c r="S1818" s="209"/>
      <c r="T1818" s="209"/>
      <c r="U1818" s="209"/>
      <c r="V1818" s="209"/>
      <c r="W1818" s="209"/>
      <c r="X1818" s="209"/>
      <c r="Y1818" s="209"/>
      <c r="Z1818" s="209"/>
      <c r="AA1818" s="209"/>
      <c r="AC1818" s="210">
        <v>1193</v>
      </c>
      <c r="AD1818" s="210"/>
    </row>
    <row r="1819" spans="2:30">
      <c r="C1819" s="211" t="s">
        <v>2</v>
      </c>
      <c r="G1819" s="211" t="s">
        <v>2</v>
      </c>
      <c r="K1819" s="211" t="s">
        <v>2</v>
      </c>
      <c r="O1819" s="212" t="s">
        <v>1782</v>
      </c>
      <c r="P1819" s="212"/>
      <c r="Q1819" s="212"/>
      <c r="R1819" s="212"/>
      <c r="S1819" s="212"/>
      <c r="T1819" s="212"/>
      <c r="U1819" s="212"/>
      <c r="V1819" s="212"/>
      <c r="W1819" s="212"/>
      <c r="X1819" s="212"/>
      <c r="Y1819" s="212"/>
      <c r="Z1819" s="212"/>
      <c r="AA1819" s="212"/>
      <c r="AB1819" s="212"/>
      <c r="AC1819" s="213">
        <v>76</v>
      </c>
      <c r="AD1819" s="213"/>
    </row>
    <row r="1820" spans="2:30">
      <c r="C1820" s="211" t="s">
        <v>2</v>
      </c>
      <c r="G1820" s="211" t="s">
        <v>2</v>
      </c>
      <c r="K1820" s="211" t="s">
        <v>2</v>
      </c>
      <c r="O1820" s="212" t="s">
        <v>1782</v>
      </c>
      <c r="P1820" s="212"/>
      <c r="Q1820" s="212"/>
      <c r="R1820" s="212"/>
      <c r="S1820" s="212"/>
      <c r="T1820" s="212"/>
      <c r="U1820" s="212"/>
      <c r="V1820" s="212"/>
      <c r="W1820" s="212"/>
      <c r="X1820" s="212"/>
      <c r="Y1820" s="212"/>
      <c r="Z1820" s="212"/>
      <c r="AA1820" s="212"/>
      <c r="AB1820" s="212"/>
      <c r="AC1820" s="213">
        <v>1117</v>
      </c>
      <c r="AD1820" s="213"/>
    </row>
    <row r="1821" spans="2:30">
      <c r="B1821" s="209" t="s">
        <v>1829</v>
      </c>
      <c r="C1821" s="209"/>
      <c r="D1821" s="209"/>
      <c r="F1821" s="209" t="s">
        <v>451</v>
      </c>
      <c r="G1821" s="209"/>
      <c r="H1821" s="209"/>
      <c r="I1821" s="209"/>
      <c r="J1821" s="209" t="s">
        <v>1801</v>
      </c>
      <c r="K1821" s="209"/>
      <c r="L1821" s="209"/>
      <c r="N1821" s="209" t="s">
        <v>1802</v>
      </c>
      <c r="O1821" s="209"/>
      <c r="P1821" s="209"/>
      <c r="Q1821" s="209"/>
      <c r="R1821" s="209"/>
      <c r="S1821" s="209"/>
      <c r="T1821" s="209"/>
      <c r="U1821" s="209"/>
      <c r="V1821" s="209"/>
      <c r="W1821" s="209"/>
      <c r="X1821" s="209"/>
      <c r="Y1821" s="209"/>
      <c r="Z1821" s="209"/>
      <c r="AA1821" s="209"/>
      <c r="AC1821" s="210">
        <v>6111.68</v>
      </c>
      <c r="AD1821" s="210"/>
    </row>
    <row r="1822" spans="2:30">
      <c r="C1822" s="211" t="s">
        <v>2</v>
      </c>
      <c r="G1822" s="211" t="s">
        <v>2</v>
      </c>
      <c r="K1822" s="211" t="s">
        <v>2</v>
      </c>
      <c r="O1822" s="212" t="s">
        <v>1803</v>
      </c>
      <c r="P1822" s="212"/>
      <c r="Q1822" s="212"/>
      <c r="R1822" s="212"/>
      <c r="S1822" s="212"/>
      <c r="T1822" s="212"/>
      <c r="U1822" s="212"/>
      <c r="V1822" s="212"/>
      <c r="W1822" s="212"/>
      <c r="X1822" s="212"/>
      <c r="Y1822" s="212"/>
      <c r="Z1822" s="212"/>
      <c r="AA1822" s="212"/>
      <c r="AB1822" s="212"/>
      <c r="AC1822" s="213">
        <v>160</v>
      </c>
      <c r="AD1822" s="213"/>
    </row>
    <row r="1823" spans="2:30">
      <c r="C1823" s="211" t="s">
        <v>2</v>
      </c>
      <c r="G1823" s="211" t="s">
        <v>2</v>
      </c>
      <c r="K1823" s="211" t="s">
        <v>2</v>
      </c>
      <c r="O1823" s="212" t="s">
        <v>1803</v>
      </c>
      <c r="P1823" s="212"/>
      <c r="Q1823" s="212"/>
      <c r="R1823" s="212"/>
      <c r="S1823" s="212"/>
      <c r="T1823" s="212"/>
      <c r="U1823" s="212"/>
      <c r="V1823" s="212"/>
      <c r="W1823" s="212"/>
      <c r="X1823" s="212"/>
      <c r="Y1823" s="212"/>
      <c r="Z1823" s="212"/>
      <c r="AA1823" s="212"/>
      <c r="AB1823" s="212"/>
      <c r="AC1823" s="213">
        <v>160</v>
      </c>
      <c r="AD1823" s="213"/>
    </row>
    <row r="1824" spans="2:30">
      <c r="C1824" s="211" t="s">
        <v>2</v>
      </c>
      <c r="G1824" s="211" t="s">
        <v>2</v>
      </c>
      <c r="K1824" s="211" t="s">
        <v>2</v>
      </c>
      <c r="O1824" s="212" t="s">
        <v>1803</v>
      </c>
      <c r="P1824" s="212"/>
      <c r="Q1824" s="212"/>
      <c r="R1824" s="212"/>
      <c r="S1824" s="212"/>
      <c r="T1824" s="212"/>
      <c r="U1824" s="212"/>
      <c r="V1824" s="212"/>
      <c r="W1824" s="212"/>
      <c r="X1824" s="212"/>
      <c r="Y1824" s="212"/>
      <c r="Z1824" s="212"/>
      <c r="AA1824" s="212"/>
      <c r="AB1824" s="212"/>
      <c r="AC1824" s="213">
        <v>160</v>
      </c>
      <c r="AD1824" s="213"/>
    </row>
    <row r="1825" spans="2:30">
      <c r="C1825" s="211" t="s">
        <v>2</v>
      </c>
      <c r="G1825" s="211" t="s">
        <v>2</v>
      </c>
      <c r="K1825" s="211" t="s">
        <v>2</v>
      </c>
      <c r="O1825" s="212" t="s">
        <v>1803</v>
      </c>
      <c r="P1825" s="212"/>
      <c r="Q1825" s="212"/>
      <c r="R1825" s="212"/>
      <c r="S1825" s="212"/>
      <c r="T1825" s="212"/>
      <c r="U1825" s="212"/>
      <c r="V1825" s="212"/>
      <c r="W1825" s="212"/>
      <c r="X1825" s="212"/>
      <c r="Y1825" s="212"/>
      <c r="Z1825" s="212"/>
      <c r="AA1825" s="212"/>
      <c r="AB1825" s="212"/>
      <c r="AC1825" s="213">
        <v>80</v>
      </c>
      <c r="AD1825" s="213"/>
    </row>
    <row r="1826" spans="2:30">
      <c r="C1826" s="211" t="s">
        <v>2</v>
      </c>
      <c r="G1826" s="211" t="s">
        <v>2</v>
      </c>
      <c r="K1826" s="211" t="s">
        <v>2</v>
      </c>
      <c r="O1826" s="212" t="s">
        <v>1803</v>
      </c>
      <c r="P1826" s="212"/>
      <c r="Q1826" s="212"/>
      <c r="R1826" s="212"/>
      <c r="S1826" s="212"/>
      <c r="T1826" s="212"/>
      <c r="U1826" s="212"/>
      <c r="V1826" s="212"/>
      <c r="W1826" s="212"/>
      <c r="X1826" s="212"/>
      <c r="Y1826" s="212"/>
      <c r="Z1826" s="212"/>
      <c r="AA1826" s="212"/>
      <c r="AB1826" s="212"/>
      <c r="AC1826" s="213">
        <v>480</v>
      </c>
      <c r="AD1826" s="213"/>
    </row>
    <row r="1827" spans="2:30">
      <c r="C1827" s="211" t="s">
        <v>2</v>
      </c>
      <c r="G1827" s="211" t="s">
        <v>2</v>
      </c>
      <c r="K1827" s="211" t="s">
        <v>2</v>
      </c>
      <c r="O1827" s="212" t="s">
        <v>1830</v>
      </c>
      <c r="P1827" s="212"/>
      <c r="Q1827" s="212"/>
      <c r="R1827" s="212"/>
      <c r="S1827" s="212"/>
      <c r="T1827" s="212"/>
      <c r="U1827" s="212"/>
      <c r="V1827" s="212"/>
      <c r="W1827" s="212"/>
      <c r="X1827" s="212"/>
      <c r="Y1827" s="212"/>
      <c r="Z1827" s="212"/>
      <c r="AA1827" s="212"/>
      <c r="AB1827" s="212"/>
      <c r="AC1827" s="213">
        <v>4591.68</v>
      </c>
      <c r="AD1827" s="213"/>
    </row>
    <row r="1828" spans="2:30">
      <c r="C1828" s="211" t="s">
        <v>2</v>
      </c>
      <c r="G1828" s="211" t="s">
        <v>2</v>
      </c>
      <c r="K1828" s="211" t="s">
        <v>2</v>
      </c>
      <c r="O1828" s="212" t="s">
        <v>1803</v>
      </c>
      <c r="P1828" s="212"/>
      <c r="Q1828" s="212"/>
      <c r="R1828" s="212"/>
      <c r="S1828" s="212"/>
      <c r="T1828" s="212"/>
      <c r="U1828" s="212"/>
      <c r="V1828" s="212"/>
      <c r="W1828" s="212"/>
      <c r="X1828" s="212"/>
      <c r="Y1828" s="212"/>
      <c r="Z1828" s="212"/>
      <c r="AA1828" s="212"/>
      <c r="AB1828" s="212"/>
      <c r="AC1828" s="213">
        <v>480</v>
      </c>
      <c r="AD1828" s="213"/>
    </row>
    <row r="1829" spans="2:30">
      <c r="B1829" s="209" t="s">
        <v>1831</v>
      </c>
      <c r="C1829" s="209"/>
      <c r="D1829" s="209"/>
      <c r="F1829" s="209" t="s">
        <v>107</v>
      </c>
      <c r="G1829" s="209"/>
      <c r="H1829" s="209"/>
      <c r="I1829" s="209"/>
      <c r="J1829" s="209" t="s">
        <v>1832</v>
      </c>
      <c r="K1829" s="209"/>
      <c r="L1829" s="209"/>
      <c r="N1829" s="209" t="s">
        <v>1833</v>
      </c>
      <c r="O1829" s="209"/>
      <c r="P1829" s="209"/>
      <c r="Q1829" s="209"/>
      <c r="R1829" s="209"/>
      <c r="S1829" s="209"/>
      <c r="T1829" s="209"/>
      <c r="U1829" s="209"/>
      <c r="V1829" s="209"/>
      <c r="W1829" s="209"/>
      <c r="X1829" s="209"/>
      <c r="Y1829" s="209"/>
      <c r="Z1829" s="209"/>
      <c r="AA1829" s="209"/>
      <c r="AC1829" s="210">
        <v>4903.3900000000003</v>
      </c>
      <c r="AD1829" s="210"/>
    </row>
    <row r="1830" spans="2:30">
      <c r="C1830" s="211" t="s">
        <v>2</v>
      </c>
      <c r="G1830" s="211" t="s">
        <v>2</v>
      </c>
      <c r="K1830" s="211" t="s">
        <v>2</v>
      </c>
      <c r="O1830" s="212" t="s">
        <v>1834</v>
      </c>
      <c r="P1830" s="212"/>
      <c r="Q1830" s="212"/>
      <c r="R1830" s="212"/>
      <c r="S1830" s="212"/>
      <c r="T1830" s="212"/>
      <c r="U1830" s="212"/>
      <c r="V1830" s="212"/>
      <c r="W1830" s="212"/>
      <c r="X1830" s="212"/>
      <c r="Y1830" s="212"/>
      <c r="Z1830" s="212"/>
      <c r="AA1830" s="212"/>
      <c r="AB1830" s="212"/>
      <c r="AC1830" s="213">
        <v>3586.49</v>
      </c>
      <c r="AD1830" s="213"/>
    </row>
    <row r="1831" spans="2:30">
      <c r="C1831" s="211" t="s">
        <v>2</v>
      </c>
      <c r="G1831" s="211" t="s">
        <v>2</v>
      </c>
      <c r="K1831" s="211" t="s">
        <v>2</v>
      </c>
      <c r="O1831" s="212" t="s">
        <v>1835</v>
      </c>
      <c r="P1831" s="212"/>
      <c r="Q1831" s="212"/>
      <c r="R1831" s="212"/>
      <c r="S1831" s="212"/>
      <c r="T1831" s="212"/>
      <c r="U1831" s="212"/>
      <c r="V1831" s="212"/>
      <c r="W1831" s="212"/>
      <c r="X1831" s="212"/>
      <c r="Y1831" s="212"/>
      <c r="Z1831" s="212"/>
      <c r="AA1831" s="212"/>
      <c r="AB1831" s="212"/>
      <c r="AC1831" s="213">
        <v>1316.9</v>
      </c>
      <c r="AD1831" s="213"/>
    </row>
    <row r="1832" spans="2:30">
      <c r="B1832" s="209" t="s">
        <v>1836</v>
      </c>
      <c r="C1832" s="209"/>
      <c r="D1832" s="209"/>
      <c r="F1832" s="209" t="s">
        <v>107</v>
      </c>
      <c r="G1832" s="209"/>
      <c r="H1832" s="209"/>
      <c r="I1832" s="209"/>
      <c r="J1832" s="209" t="s">
        <v>1837</v>
      </c>
      <c r="K1832" s="209"/>
      <c r="L1832" s="209"/>
      <c r="N1832" s="209" t="s">
        <v>1838</v>
      </c>
      <c r="O1832" s="209"/>
      <c r="P1832" s="209"/>
      <c r="Q1832" s="209"/>
      <c r="R1832" s="209"/>
      <c r="S1832" s="209"/>
      <c r="T1832" s="209"/>
      <c r="U1832" s="209"/>
      <c r="V1832" s="209"/>
      <c r="W1832" s="209"/>
      <c r="X1832" s="209"/>
      <c r="Y1832" s="209"/>
      <c r="Z1832" s="209"/>
      <c r="AA1832" s="209"/>
      <c r="AC1832" s="210">
        <v>7711.42</v>
      </c>
      <c r="AD1832" s="210"/>
    </row>
    <row r="1833" spans="2:30">
      <c r="C1833" s="211" t="s">
        <v>2</v>
      </c>
      <c r="G1833" s="211" t="s">
        <v>2</v>
      </c>
      <c r="K1833" s="211" t="s">
        <v>2</v>
      </c>
      <c r="O1833" s="212" t="s">
        <v>1839</v>
      </c>
      <c r="P1833" s="212"/>
      <c r="Q1833" s="212"/>
      <c r="R1833" s="212"/>
      <c r="S1833" s="212"/>
      <c r="T1833" s="212"/>
      <c r="U1833" s="212"/>
      <c r="V1833" s="212"/>
      <c r="W1833" s="212"/>
      <c r="X1833" s="212"/>
      <c r="Y1833" s="212"/>
      <c r="Z1833" s="212"/>
      <c r="AA1833" s="212"/>
      <c r="AB1833" s="212"/>
      <c r="AC1833" s="213">
        <v>283.63</v>
      </c>
      <c r="AD1833" s="213"/>
    </row>
    <row r="1834" spans="2:30">
      <c r="C1834" s="211" t="s">
        <v>2</v>
      </c>
      <c r="G1834" s="211" t="s">
        <v>2</v>
      </c>
      <c r="K1834" s="211" t="s">
        <v>2</v>
      </c>
      <c r="O1834" s="212" t="s">
        <v>1840</v>
      </c>
      <c r="P1834" s="212"/>
      <c r="Q1834" s="212"/>
      <c r="R1834" s="212"/>
      <c r="S1834" s="212"/>
      <c r="T1834" s="212"/>
      <c r="U1834" s="212"/>
      <c r="V1834" s="212"/>
      <c r="W1834" s="212"/>
      <c r="X1834" s="212"/>
      <c r="Y1834" s="212"/>
      <c r="Z1834" s="212"/>
      <c r="AA1834" s="212"/>
      <c r="AB1834" s="212"/>
      <c r="AC1834" s="213">
        <v>3334.55</v>
      </c>
      <c r="AD1834" s="213"/>
    </row>
    <row r="1835" spans="2:30">
      <c r="C1835" s="211" t="s">
        <v>2</v>
      </c>
      <c r="G1835" s="211" t="s">
        <v>2</v>
      </c>
      <c r="K1835" s="211" t="s">
        <v>2</v>
      </c>
      <c r="O1835" s="212" t="s">
        <v>1841</v>
      </c>
      <c r="P1835" s="212"/>
      <c r="Q1835" s="212"/>
      <c r="R1835" s="212"/>
      <c r="S1835" s="212"/>
      <c r="T1835" s="212"/>
      <c r="U1835" s="212"/>
      <c r="V1835" s="212"/>
      <c r="W1835" s="212"/>
      <c r="X1835" s="212"/>
      <c r="Y1835" s="212"/>
      <c r="Z1835" s="212"/>
      <c r="AA1835" s="212"/>
      <c r="AB1835" s="212"/>
      <c r="AC1835" s="213">
        <v>245.49</v>
      </c>
      <c r="AD1835" s="213"/>
    </row>
    <row r="1836" spans="2:30">
      <c r="C1836" s="211" t="s">
        <v>2</v>
      </c>
      <c r="G1836" s="211" t="s">
        <v>2</v>
      </c>
      <c r="K1836" s="211" t="s">
        <v>2</v>
      </c>
      <c r="O1836" s="212" t="s">
        <v>1842</v>
      </c>
      <c r="P1836" s="212"/>
      <c r="Q1836" s="212"/>
      <c r="R1836" s="212"/>
      <c r="S1836" s="212"/>
      <c r="T1836" s="212"/>
      <c r="U1836" s="212"/>
      <c r="V1836" s="212"/>
      <c r="W1836" s="212"/>
      <c r="X1836" s="212"/>
      <c r="Y1836" s="212"/>
      <c r="Z1836" s="212"/>
      <c r="AA1836" s="212"/>
      <c r="AB1836" s="212"/>
      <c r="AC1836" s="213">
        <v>118.15</v>
      </c>
      <c r="AD1836" s="213"/>
    </row>
    <row r="1837" spans="2:30">
      <c r="C1837" s="211" t="s">
        <v>2</v>
      </c>
      <c r="G1837" s="211" t="s">
        <v>2</v>
      </c>
      <c r="K1837" s="211" t="s">
        <v>2</v>
      </c>
      <c r="O1837" s="212" t="s">
        <v>1843</v>
      </c>
      <c r="P1837" s="212"/>
      <c r="Q1837" s="212"/>
      <c r="R1837" s="212"/>
      <c r="S1837" s="212"/>
      <c r="T1837" s="212"/>
      <c r="U1837" s="212"/>
      <c r="V1837" s="212"/>
      <c r="W1837" s="212"/>
      <c r="X1837" s="212"/>
      <c r="Y1837" s="212"/>
      <c r="Z1837" s="212"/>
      <c r="AA1837" s="212"/>
      <c r="AB1837" s="212"/>
      <c r="AC1837" s="213">
        <v>247.56</v>
      </c>
      <c r="AD1837" s="213"/>
    </row>
    <row r="1838" spans="2:30">
      <c r="C1838" s="211" t="s">
        <v>2</v>
      </c>
      <c r="G1838" s="211" t="s">
        <v>2</v>
      </c>
      <c r="K1838" s="211" t="s">
        <v>2</v>
      </c>
      <c r="O1838" s="212" t="s">
        <v>1844</v>
      </c>
      <c r="P1838" s="212"/>
      <c r="Q1838" s="212"/>
      <c r="R1838" s="212"/>
      <c r="S1838" s="212"/>
      <c r="T1838" s="212"/>
      <c r="U1838" s="212"/>
      <c r="V1838" s="212"/>
      <c r="W1838" s="212"/>
      <c r="X1838" s="212"/>
      <c r="Y1838" s="212"/>
      <c r="Z1838" s="212"/>
      <c r="AA1838" s="212"/>
      <c r="AB1838" s="212"/>
      <c r="AC1838" s="213">
        <v>2987.63</v>
      </c>
      <c r="AD1838" s="213"/>
    </row>
    <row r="1839" spans="2:30">
      <c r="C1839" s="211" t="s">
        <v>2</v>
      </c>
      <c r="G1839" s="211" t="s">
        <v>2</v>
      </c>
      <c r="K1839" s="211" t="s">
        <v>2</v>
      </c>
      <c r="O1839" s="212" t="s">
        <v>1845</v>
      </c>
      <c r="P1839" s="212"/>
      <c r="Q1839" s="212"/>
      <c r="R1839" s="212"/>
      <c r="S1839" s="212"/>
      <c r="T1839" s="212"/>
      <c r="U1839" s="212"/>
      <c r="V1839" s="212"/>
      <c r="W1839" s="212"/>
      <c r="X1839" s="212"/>
      <c r="Y1839" s="212"/>
      <c r="Z1839" s="212"/>
      <c r="AA1839" s="212"/>
      <c r="AB1839" s="212"/>
      <c r="AC1839" s="213">
        <v>250</v>
      </c>
      <c r="AD1839" s="213"/>
    </row>
    <row r="1840" spans="2:30">
      <c r="C1840" s="211" t="s">
        <v>2</v>
      </c>
      <c r="G1840" s="211" t="s">
        <v>2</v>
      </c>
      <c r="K1840" s="211" t="s">
        <v>2</v>
      </c>
      <c r="O1840" s="212" t="s">
        <v>1846</v>
      </c>
      <c r="P1840" s="212"/>
      <c r="Q1840" s="212"/>
      <c r="R1840" s="212"/>
      <c r="S1840" s="212"/>
      <c r="T1840" s="212"/>
      <c r="U1840" s="212"/>
      <c r="V1840" s="212"/>
      <c r="W1840" s="212"/>
      <c r="X1840" s="212"/>
      <c r="Y1840" s="212"/>
      <c r="Z1840" s="212"/>
      <c r="AA1840" s="212"/>
      <c r="AB1840" s="212"/>
      <c r="AC1840" s="213">
        <v>244.41</v>
      </c>
      <c r="AD1840" s="213"/>
    </row>
    <row r="1841" spans="1:30">
      <c r="B1841" s="209" t="s">
        <v>1847</v>
      </c>
      <c r="C1841" s="209"/>
      <c r="D1841" s="209"/>
      <c r="F1841" s="209" t="s">
        <v>107</v>
      </c>
      <c r="G1841" s="209"/>
      <c r="H1841" s="209"/>
      <c r="I1841" s="209"/>
      <c r="J1841" s="209" t="s">
        <v>1848</v>
      </c>
      <c r="K1841" s="209"/>
      <c r="L1841" s="209"/>
      <c r="N1841" s="209" t="s">
        <v>1849</v>
      </c>
      <c r="O1841" s="209"/>
      <c r="P1841" s="209"/>
      <c r="Q1841" s="209"/>
      <c r="R1841" s="209"/>
      <c r="S1841" s="209"/>
      <c r="T1841" s="209"/>
      <c r="U1841" s="209"/>
      <c r="V1841" s="209"/>
      <c r="W1841" s="209"/>
      <c r="X1841" s="209"/>
      <c r="Y1841" s="209"/>
      <c r="Z1841" s="209"/>
      <c r="AA1841" s="209"/>
      <c r="AC1841" s="210">
        <v>3360</v>
      </c>
      <c r="AD1841" s="210"/>
    </row>
    <row r="1842" spans="1:30">
      <c r="C1842" s="211" t="s">
        <v>2</v>
      </c>
      <c r="G1842" s="211" t="s">
        <v>2</v>
      </c>
      <c r="K1842" s="211" t="s">
        <v>2</v>
      </c>
      <c r="O1842" s="212" t="s">
        <v>1850</v>
      </c>
      <c r="P1842" s="212"/>
      <c r="Q1842" s="212"/>
      <c r="R1842" s="212"/>
      <c r="S1842" s="212"/>
      <c r="T1842" s="212"/>
      <c r="U1842" s="212"/>
      <c r="V1842" s="212"/>
      <c r="W1842" s="212"/>
      <c r="X1842" s="212"/>
      <c r="Y1842" s="212"/>
      <c r="Z1842" s="212"/>
      <c r="AA1842" s="212"/>
      <c r="AB1842" s="212"/>
    </row>
    <row r="1843" spans="1:30">
      <c r="B1843" s="209" t="s">
        <v>1851</v>
      </c>
      <c r="C1843" s="209"/>
      <c r="D1843" s="209"/>
      <c r="F1843" s="209" t="s">
        <v>107</v>
      </c>
      <c r="G1843" s="209"/>
      <c r="H1843" s="209"/>
      <c r="I1843" s="209"/>
      <c r="J1843" s="209" t="s">
        <v>1852</v>
      </c>
      <c r="K1843" s="209"/>
      <c r="L1843" s="209"/>
      <c r="N1843" s="209" t="s">
        <v>1853</v>
      </c>
      <c r="O1843" s="209"/>
      <c r="P1843" s="209"/>
      <c r="Q1843" s="209"/>
      <c r="R1843" s="209"/>
      <c r="S1843" s="209"/>
      <c r="T1843" s="209"/>
      <c r="U1843" s="209"/>
      <c r="V1843" s="209"/>
      <c r="W1843" s="209"/>
      <c r="X1843" s="209"/>
      <c r="Y1843" s="209"/>
      <c r="Z1843" s="209"/>
      <c r="AA1843" s="209"/>
      <c r="AC1843" s="210">
        <v>1000</v>
      </c>
      <c r="AD1843" s="210"/>
    </row>
    <row r="1844" spans="1:30">
      <c r="C1844" s="211" t="s">
        <v>2</v>
      </c>
      <c r="G1844" s="211" t="s">
        <v>2</v>
      </c>
      <c r="K1844" s="211" t="s">
        <v>2</v>
      </c>
      <c r="O1844" s="212" t="s">
        <v>1854</v>
      </c>
      <c r="P1844" s="212"/>
      <c r="Q1844" s="212"/>
      <c r="R1844" s="212"/>
      <c r="S1844" s="212"/>
      <c r="T1844" s="212"/>
      <c r="U1844" s="212"/>
      <c r="V1844" s="212"/>
      <c r="W1844" s="212"/>
      <c r="X1844" s="212"/>
      <c r="Y1844" s="212"/>
      <c r="Z1844" s="212"/>
      <c r="AA1844" s="212"/>
      <c r="AB1844" s="212"/>
    </row>
    <row r="1845" spans="1:30">
      <c r="B1845" s="209" t="s">
        <v>1855</v>
      </c>
      <c r="C1845" s="209"/>
      <c r="D1845" s="209"/>
      <c r="F1845" s="209" t="s">
        <v>107</v>
      </c>
      <c r="G1845" s="209"/>
      <c r="H1845" s="209"/>
      <c r="I1845" s="209"/>
      <c r="J1845" s="209" t="s">
        <v>1772</v>
      </c>
      <c r="K1845" s="209"/>
      <c r="L1845" s="209"/>
      <c r="N1845" s="209" t="s">
        <v>1773</v>
      </c>
      <c r="O1845" s="209"/>
      <c r="P1845" s="209"/>
      <c r="Q1845" s="209"/>
      <c r="R1845" s="209"/>
      <c r="S1845" s="209"/>
      <c r="T1845" s="209"/>
      <c r="U1845" s="209"/>
      <c r="V1845" s="209"/>
      <c r="W1845" s="209"/>
      <c r="X1845" s="209"/>
      <c r="Y1845" s="209"/>
      <c r="Z1845" s="209"/>
      <c r="AA1845" s="209"/>
      <c r="AC1845" s="210">
        <v>1494.66</v>
      </c>
      <c r="AD1845" s="210"/>
    </row>
    <row r="1846" spans="1:30">
      <c r="C1846" s="211" t="s">
        <v>2</v>
      </c>
      <c r="G1846" s="211" t="s">
        <v>2</v>
      </c>
      <c r="K1846" s="211" t="s">
        <v>2</v>
      </c>
      <c r="O1846" s="212" t="s">
        <v>1856</v>
      </c>
      <c r="P1846" s="212"/>
      <c r="Q1846" s="212"/>
      <c r="R1846" s="212"/>
      <c r="S1846" s="212"/>
      <c r="T1846" s="212"/>
      <c r="U1846" s="212"/>
      <c r="V1846" s="212"/>
      <c r="W1846" s="212"/>
      <c r="X1846" s="212"/>
      <c r="Y1846" s="212"/>
      <c r="Z1846" s="212"/>
      <c r="AA1846" s="212"/>
      <c r="AB1846" s="212"/>
      <c r="AC1846" s="213">
        <v>564.02</v>
      </c>
      <c r="AD1846" s="213"/>
    </row>
    <row r="1847" spans="1:30">
      <c r="C1847" s="211" t="s">
        <v>2</v>
      </c>
      <c r="G1847" s="211" t="s">
        <v>2</v>
      </c>
      <c r="K1847" s="211" t="s">
        <v>2</v>
      </c>
      <c r="O1847" s="212" t="s">
        <v>1857</v>
      </c>
      <c r="P1847" s="212"/>
      <c r="Q1847" s="212"/>
      <c r="R1847" s="212"/>
      <c r="S1847" s="212"/>
      <c r="T1847" s="212"/>
      <c r="U1847" s="212"/>
      <c r="V1847" s="212"/>
      <c r="W1847" s="212"/>
      <c r="X1847" s="212"/>
      <c r="Y1847" s="212"/>
      <c r="Z1847" s="212"/>
      <c r="AA1847" s="212"/>
      <c r="AB1847" s="212"/>
      <c r="AC1847" s="213">
        <v>582.84</v>
      </c>
      <c r="AD1847" s="213"/>
    </row>
    <row r="1848" spans="1:30">
      <c r="C1848" s="211" t="s">
        <v>2</v>
      </c>
      <c r="G1848" s="211" t="s">
        <v>2</v>
      </c>
      <c r="K1848" s="211" t="s">
        <v>2</v>
      </c>
      <c r="O1848" s="212" t="s">
        <v>1858</v>
      </c>
      <c r="P1848" s="212"/>
      <c r="Q1848" s="212"/>
      <c r="R1848" s="212"/>
      <c r="S1848" s="212"/>
      <c r="T1848" s="212"/>
      <c r="U1848" s="212"/>
      <c r="V1848" s="212"/>
      <c r="W1848" s="212"/>
      <c r="X1848" s="212"/>
      <c r="Y1848" s="212"/>
      <c r="Z1848" s="212"/>
      <c r="AA1848" s="212"/>
      <c r="AB1848" s="212"/>
      <c r="AC1848" s="213">
        <v>347.8</v>
      </c>
      <c r="AD1848" s="213"/>
    </row>
    <row r="1849" spans="1:30">
      <c r="B1849" s="209" t="s">
        <v>1859</v>
      </c>
      <c r="C1849" s="209"/>
      <c r="D1849" s="209"/>
      <c r="F1849" s="209" t="s">
        <v>107</v>
      </c>
      <c r="G1849" s="209"/>
      <c r="H1849" s="209"/>
      <c r="I1849" s="209"/>
      <c r="J1849" s="209" t="s">
        <v>1700</v>
      </c>
      <c r="K1849" s="209"/>
      <c r="L1849" s="209"/>
      <c r="N1849" s="209" t="s">
        <v>1701</v>
      </c>
      <c r="O1849" s="209"/>
      <c r="P1849" s="209"/>
      <c r="Q1849" s="209"/>
      <c r="R1849" s="209"/>
      <c r="S1849" s="209"/>
      <c r="T1849" s="209"/>
      <c r="U1849" s="209"/>
      <c r="V1849" s="209"/>
      <c r="W1849" s="209"/>
      <c r="X1849" s="209"/>
      <c r="Y1849" s="209"/>
      <c r="Z1849" s="209"/>
      <c r="AA1849" s="209"/>
      <c r="AC1849" s="210">
        <v>270</v>
      </c>
      <c r="AD1849" s="210"/>
    </row>
    <row r="1850" spans="1:30">
      <c r="C1850" s="211" t="s">
        <v>2</v>
      </c>
      <c r="G1850" s="211" t="s">
        <v>2</v>
      </c>
      <c r="K1850" s="211" t="s">
        <v>2</v>
      </c>
      <c r="O1850" s="212" t="s">
        <v>1803</v>
      </c>
      <c r="P1850" s="212"/>
      <c r="Q1850" s="212"/>
      <c r="R1850" s="212"/>
      <c r="S1850" s="212"/>
      <c r="T1850" s="212"/>
      <c r="U1850" s="212"/>
      <c r="V1850" s="212"/>
      <c r="W1850" s="212"/>
      <c r="X1850" s="212"/>
      <c r="Y1850" s="212"/>
      <c r="Z1850" s="212"/>
      <c r="AA1850" s="212"/>
      <c r="AB1850" s="212"/>
    </row>
    <row r="1851" spans="1:30" ht="33" customHeight="1"/>
    <row r="1852" spans="1:30" ht="12" customHeight="1"/>
    <row r="1853" spans="1:30" ht="13.5" customHeight="1">
      <c r="A1853" s="214" t="s">
        <v>412</v>
      </c>
      <c r="B1853" s="214"/>
      <c r="C1853" s="214"/>
      <c r="D1853" s="214"/>
      <c r="E1853" s="214"/>
      <c r="F1853" s="214"/>
      <c r="G1853" s="214"/>
      <c r="H1853" s="214"/>
      <c r="I1853" s="214"/>
      <c r="J1853" s="214"/>
      <c r="K1853" s="214"/>
      <c r="L1853" s="214"/>
      <c r="M1853" s="214"/>
      <c r="R1853" s="215" t="s">
        <v>1860</v>
      </c>
      <c r="S1853" s="215"/>
      <c r="T1853" s="215"/>
      <c r="U1853" s="215"/>
      <c r="V1853" s="215"/>
      <c r="W1853" s="215"/>
      <c r="X1853" s="215"/>
      <c r="Y1853" s="215"/>
      <c r="Z1853" s="215"/>
      <c r="AA1853" s="215"/>
      <c r="AB1853" s="215"/>
      <c r="AC1853" s="215"/>
      <c r="AD1853" s="215"/>
    </row>
    <row r="1854" spans="1:30" ht="25.5" customHeight="1">
      <c r="C1854" s="203" t="s">
        <v>310</v>
      </c>
      <c r="D1854" s="203"/>
      <c r="E1854" s="203"/>
      <c r="F1854" s="203"/>
      <c r="G1854" s="203"/>
      <c r="H1854" s="203"/>
      <c r="I1854" s="203"/>
      <c r="J1854" s="203"/>
      <c r="K1854" s="203"/>
      <c r="L1854" s="203"/>
      <c r="M1854" s="203"/>
      <c r="N1854" s="203"/>
      <c r="O1854" s="203"/>
      <c r="P1854" s="203"/>
      <c r="Q1854" s="203"/>
      <c r="R1854" s="203"/>
      <c r="S1854" s="203"/>
      <c r="T1854" s="203"/>
      <c r="U1854" s="203"/>
      <c r="V1854" s="203"/>
      <c r="W1854" s="203"/>
      <c r="X1854" s="203"/>
      <c r="Y1854" s="203"/>
      <c r="Z1854" s="203"/>
      <c r="AA1854" s="203"/>
      <c r="AB1854" s="203"/>
      <c r="AC1854" s="203"/>
    </row>
    <row r="1855" spans="1:30" ht="7.5" customHeight="1"/>
    <row r="1856" spans="1:30" ht="18.75" customHeight="1">
      <c r="I1856" s="204" t="s">
        <v>311</v>
      </c>
      <c r="J1856" s="204"/>
      <c r="K1856" s="204"/>
      <c r="L1856" s="204"/>
      <c r="M1856" s="204"/>
      <c r="N1856" s="204"/>
      <c r="O1856" s="204"/>
      <c r="P1856" s="204"/>
      <c r="S1856" s="205" t="s">
        <v>312</v>
      </c>
      <c r="T1856" s="205"/>
      <c r="U1856" s="205"/>
      <c r="V1856" s="205"/>
      <c r="W1856" s="205"/>
      <c r="X1856" s="205"/>
      <c r="Y1856" s="205"/>
    </row>
    <row r="1857" spans="1:30" ht="6.75" customHeight="1"/>
    <row r="1858" spans="1:30" ht="14.25" customHeight="1">
      <c r="A1858" s="206" t="s">
        <v>1795</v>
      </c>
      <c r="B1858" s="206"/>
      <c r="C1858" s="206"/>
      <c r="D1858" s="206"/>
      <c r="E1858" s="206"/>
      <c r="F1858" s="206"/>
      <c r="G1858" s="206"/>
      <c r="H1858" s="206"/>
      <c r="I1858" s="206"/>
      <c r="J1858" s="206"/>
      <c r="K1858" s="206"/>
      <c r="L1858" s="206"/>
      <c r="M1858" s="206"/>
      <c r="N1858" s="206"/>
      <c r="O1858" s="206"/>
    </row>
    <row r="1859" spans="1:30">
      <c r="B1859" s="207" t="s">
        <v>314</v>
      </c>
      <c r="C1859" s="207"/>
      <c r="D1859" s="207"/>
      <c r="F1859" s="207" t="s">
        <v>315</v>
      </c>
      <c r="G1859" s="207"/>
      <c r="H1859" s="207"/>
      <c r="I1859" s="207"/>
      <c r="J1859" s="207" t="s">
        <v>316</v>
      </c>
      <c r="K1859" s="207"/>
      <c r="L1859" s="207"/>
      <c r="N1859" s="207" t="s">
        <v>317</v>
      </c>
      <c r="O1859" s="207"/>
      <c r="P1859" s="207"/>
      <c r="Q1859" s="207"/>
      <c r="R1859" s="207"/>
      <c r="S1859" s="207"/>
      <c r="T1859" s="207"/>
      <c r="U1859" s="207"/>
      <c r="V1859" s="207"/>
      <c r="W1859" s="207"/>
      <c r="X1859" s="207"/>
      <c r="Y1859" s="207"/>
      <c r="Z1859" s="207"/>
      <c r="AA1859" s="207"/>
      <c r="AC1859" s="208" t="s">
        <v>318</v>
      </c>
      <c r="AD1859" s="208"/>
    </row>
    <row r="1860" spans="1:30">
      <c r="B1860" s="209" t="s">
        <v>1861</v>
      </c>
      <c r="C1860" s="209"/>
      <c r="D1860" s="209"/>
      <c r="F1860" s="209" t="s">
        <v>690</v>
      </c>
      <c r="G1860" s="209"/>
      <c r="H1860" s="209"/>
      <c r="I1860" s="209"/>
      <c r="J1860" s="209" t="s">
        <v>1832</v>
      </c>
      <c r="K1860" s="209"/>
      <c r="L1860" s="209"/>
      <c r="N1860" s="209" t="s">
        <v>1833</v>
      </c>
      <c r="O1860" s="209"/>
      <c r="P1860" s="209"/>
      <c r="Q1860" s="209"/>
      <c r="R1860" s="209"/>
      <c r="S1860" s="209"/>
      <c r="T1860" s="209"/>
      <c r="U1860" s="209"/>
      <c r="V1860" s="209"/>
      <c r="W1860" s="209"/>
      <c r="X1860" s="209"/>
      <c r="Y1860" s="209"/>
      <c r="Z1860" s="209"/>
      <c r="AA1860" s="209"/>
      <c r="AC1860" s="210">
        <v>17119.27</v>
      </c>
      <c r="AD1860" s="210"/>
    </row>
    <row r="1861" spans="1:30">
      <c r="C1861" s="211" t="s">
        <v>2</v>
      </c>
      <c r="G1861" s="211" t="s">
        <v>2</v>
      </c>
      <c r="K1861" s="211" t="s">
        <v>2</v>
      </c>
      <c r="O1861" s="212" t="s">
        <v>1862</v>
      </c>
      <c r="P1861" s="212"/>
      <c r="Q1861" s="212"/>
      <c r="R1861" s="212"/>
      <c r="S1861" s="212"/>
      <c r="T1861" s="212"/>
      <c r="U1861" s="212"/>
      <c r="V1861" s="212"/>
      <c r="W1861" s="212"/>
      <c r="X1861" s="212"/>
      <c r="Y1861" s="212"/>
      <c r="Z1861" s="212"/>
      <c r="AA1861" s="212"/>
      <c r="AB1861" s="212"/>
      <c r="AC1861" s="213">
        <v>4353.12</v>
      </c>
      <c r="AD1861" s="213"/>
    </row>
    <row r="1862" spans="1:30">
      <c r="C1862" s="211" t="s">
        <v>2</v>
      </c>
      <c r="G1862" s="211" t="s">
        <v>2</v>
      </c>
      <c r="K1862" s="211" t="s">
        <v>2</v>
      </c>
      <c r="O1862" s="212" t="s">
        <v>1863</v>
      </c>
      <c r="P1862" s="212"/>
      <c r="Q1862" s="212"/>
      <c r="R1862" s="212"/>
      <c r="S1862" s="212"/>
      <c r="T1862" s="212"/>
      <c r="U1862" s="212"/>
      <c r="V1862" s="212"/>
      <c r="W1862" s="212"/>
      <c r="X1862" s="212"/>
      <c r="Y1862" s="212"/>
      <c r="Z1862" s="212"/>
      <c r="AA1862" s="212"/>
      <c r="AB1862" s="212"/>
      <c r="AC1862" s="213">
        <v>5202.84</v>
      </c>
      <c r="AD1862" s="213"/>
    </row>
    <row r="1863" spans="1:30">
      <c r="C1863" s="211" t="s">
        <v>2</v>
      </c>
      <c r="G1863" s="211" t="s">
        <v>2</v>
      </c>
      <c r="K1863" s="211" t="s">
        <v>2</v>
      </c>
      <c r="O1863" s="212" t="s">
        <v>1864</v>
      </c>
      <c r="P1863" s="212"/>
      <c r="Q1863" s="212"/>
      <c r="R1863" s="212"/>
      <c r="S1863" s="212"/>
      <c r="T1863" s="212"/>
      <c r="U1863" s="212"/>
      <c r="V1863" s="212"/>
      <c r="W1863" s="212"/>
      <c r="X1863" s="212"/>
      <c r="Y1863" s="212"/>
      <c r="Z1863" s="212"/>
      <c r="AA1863" s="212"/>
      <c r="AB1863" s="212"/>
      <c r="AC1863" s="213">
        <v>1279.32</v>
      </c>
      <c r="AD1863" s="213"/>
    </row>
    <row r="1864" spans="1:30">
      <c r="C1864" s="211" t="s">
        <v>2</v>
      </c>
      <c r="G1864" s="211" t="s">
        <v>2</v>
      </c>
      <c r="K1864" s="211" t="s">
        <v>2</v>
      </c>
      <c r="O1864" s="212" t="s">
        <v>1865</v>
      </c>
      <c r="P1864" s="212"/>
      <c r="Q1864" s="212"/>
      <c r="R1864" s="212"/>
      <c r="S1864" s="212"/>
      <c r="T1864" s="212"/>
      <c r="U1864" s="212"/>
      <c r="V1864" s="212"/>
      <c r="W1864" s="212"/>
      <c r="X1864" s="212"/>
      <c r="Y1864" s="212"/>
      <c r="Z1864" s="212"/>
      <c r="AA1864" s="212"/>
      <c r="AB1864" s="212"/>
      <c r="AC1864" s="213">
        <v>3423.77</v>
      </c>
      <c r="AD1864" s="213"/>
    </row>
    <row r="1865" spans="1:30">
      <c r="C1865" s="211" t="s">
        <v>2</v>
      </c>
      <c r="G1865" s="211" t="s">
        <v>2</v>
      </c>
      <c r="K1865" s="211" t="s">
        <v>2</v>
      </c>
      <c r="O1865" s="212" t="s">
        <v>1866</v>
      </c>
      <c r="P1865" s="212"/>
      <c r="Q1865" s="212"/>
      <c r="R1865" s="212"/>
      <c r="S1865" s="212"/>
      <c r="T1865" s="212"/>
      <c r="U1865" s="212"/>
      <c r="V1865" s="212"/>
      <c r="W1865" s="212"/>
      <c r="X1865" s="212"/>
      <c r="Y1865" s="212"/>
      <c r="Z1865" s="212"/>
      <c r="AA1865" s="212"/>
      <c r="AB1865" s="212"/>
      <c r="AC1865" s="213">
        <v>1204.5999999999999</v>
      </c>
      <c r="AD1865" s="213"/>
    </row>
    <row r="1866" spans="1:30">
      <c r="C1866" s="211" t="s">
        <v>2</v>
      </c>
      <c r="G1866" s="211" t="s">
        <v>2</v>
      </c>
      <c r="K1866" s="211" t="s">
        <v>2</v>
      </c>
      <c r="O1866" s="212" t="s">
        <v>1867</v>
      </c>
      <c r="P1866" s="212"/>
      <c r="Q1866" s="212"/>
      <c r="R1866" s="212"/>
      <c r="S1866" s="212"/>
      <c r="T1866" s="212"/>
      <c r="U1866" s="212"/>
      <c r="V1866" s="212"/>
      <c r="W1866" s="212"/>
      <c r="X1866" s="212"/>
      <c r="Y1866" s="212"/>
      <c r="Z1866" s="212"/>
      <c r="AA1866" s="212"/>
      <c r="AB1866" s="212"/>
      <c r="AC1866" s="213">
        <v>1655.62</v>
      </c>
      <c r="AD1866" s="213"/>
    </row>
    <row r="1867" spans="1:30">
      <c r="B1867" s="209" t="s">
        <v>1868</v>
      </c>
      <c r="C1867" s="209"/>
      <c r="D1867" s="209"/>
      <c r="F1867" s="209" t="s">
        <v>690</v>
      </c>
      <c r="G1867" s="209"/>
      <c r="H1867" s="209"/>
      <c r="I1867" s="209"/>
      <c r="J1867" s="209" t="s">
        <v>1869</v>
      </c>
      <c r="K1867" s="209"/>
      <c r="L1867" s="209"/>
      <c r="N1867" s="209" t="s">
        <v>1870</v>
      </c>
      <c r="O1867" s="209"/>
      <c r="P1867" s="209"/>
      <c r="Q1867" s="209"/>
      <c r="R1867" s="209"/>
      <c r="S1867" s="209"/>
      <c r="T1867" s="209"/>
      <c r="U1867" s="209"/>
      <c r="V1867" s="209"/>
      <c r="W1867" s="209"/>
      <c r="X1867" s="209"/>
      <c r="Y1867" s="209"/>
      <c r="Z1867" s="209"/>
      <c r="AA1867" s="209"/>
      <c r="AC1867" s="210">
        <v>23983.38</v>
      </c>
      <c r="AD1867" s="210"/>
    </row>
    <row r="1868" spans="1:30">
      <c r="C1868" s="211" t="s">
        <v>2</v>
      </c>
      <c r="G1868" s="211" t="s">
        <v>2</v>
      </c>
      <c r="K1868" s="211" t="s">
        <v>2</v>
      </c>
      <c r="O1868" s="212" t="s">
        <v>1871</v>
      </c>
      <c r="P1868" s="212"/>
      <c r="Q1868" s="212"/>
      <c r="R1868" s="212"/>
      <c r="S1868" s="212"/>
      <c r="T1868" s="212"/>
      <c r="U1868" s="212"/>
      <c r="V1868" s="212"/>
      <c r="W1868" s="212"/>
      <c r="X1868" s="212"/>
      <c r="Y1868" s="212"/>
      <c r="Z1868" s="212"/>
      <c r="AA1868" s="212"/>
      <c r="AB1868" s="212"/>
      <c r="AC1868" s="213">
        <v>715.24</v>
      </c>
      <c r="AD1868" s="213"/>
    </row>
    <row r="1869" spans="1:30">
      <c r="C1869" s="211" t="s">
        <v>2</v>
      </c>
      <c r="G1869" s="211" t="s">
        <v>2</v>
      </c>
      <c r="K1869" s="211" t="s">
        <v>2</v>
      </c>
      <c r="O1869" s="212" t="s">
        <v>1872</v>
      </c>
      <c r="P1869" s="212"/>
      <c r="Q1869" s="212"/>
      <c r="R1869" s="212"/>
      <c r="S1869" s="212"/>
      <c r="T1869" s="212"/>
      <c r="U1869" s="212"/>
      <c r="V1869" s="212"/>
      <c r="W1869" s="212"/>
      <c r="X1869" s="212"/>
      <c r="Y1869" s="212"/>
      <c r="Z1869" s="212"/>
      <c r="AA1869" s="212"/>
      <c r="AB1869" s="212"/>
      <c r="AC1869" s="213">
        <v>1830.04</v>
      </c>
      <c r="AD1869" s="213"/>
    </row>
    <row r="1870" spans="1:30">
      <c r="C1870" s="211" t="s">
        <v>2</v>
      </c>
      <c r="G1870" s="211" t="s">
        <v>2</v>
      </c>
      <c r="K1870" s="211" t="s">
        <v>2</v>
      </c>
      <c r="O1870" s="212" t="s">
        <v>1873</v>
      </c>
      <c r="P1870" s="212"/>
      <c r="Q1870" s="212"/>
      <c r="R1870" s="212"/>
      <c r="S1870" s="212"/>
      <c r="T1870" s="212"/>
      <c r="U1870" s="212"/>
      <c r="V1870" s="212"/>
      <c r="W1870" s="212"/>
      <c r="X1870" s="212"/>
      <c r="Y1870" s="212"/>
      <c r="Z1870" s="212"/>
      <c r="AA1870" s="212"/>
      <c r="AB1870" s="212"/>
      <c r="AC1870" s="213">
        <v>2137.14</v>
      </c>
      <c r="AD1870" s="213"/>
    </row>
    <row r="1871" spans="1:30">
      <c r="C1871" s="211" t="s">
        <v>2</v>
      </c>
      <c r="G1871" s="211" t="s">
        <v>2</v>
      </c>
      <c r="K1871" s="211" t="s">
        <v>2</v>
      </c>
      <c r="O1871" s="212" t="s">
        <v>1874</v>
      </c>
      <c r="P1871" s="212"/>
      <c r="Q1871" s="212"/>
      <c r="R1871" s="212"/>
      <c r="S1871" s="212"/>
      <c r="T1871" s="212"/>
      <c r="U1871" s="212"/>
      <c r="V1871" s="212"/>
      <c r="W1871" s="212"/>
      <c r="X1871" s="212"/>
      <c r="Y1871" s="212"/>
      <c r="Z1871" s="212"/>
      <c r="AA1871" s="212"/>
      <c r="AB1871" s="212"/>
      <c r="AC1871" s="213">
        <v>2232.87</v>
      </c>
      <c r="AD1871" s="213"/>
    </row>
    <row r="1872" spans="1:30">
      <c r="C1872" s="211" t="s">
        <v>2</v>
      </c>
      <c r="G1872" s="211" t="s">
        <v>2</v>
      </c>
      <c r="K1872" s="211" t="s">
        <v>2</v>
      </c>
      <c r="O1872" s="212" t="s">
        <v>1875</v>
      </c>
      <c r="P1872" s="212"/>
      <c r="Q1872" s="212"/>
      <c r="R1872" s="212"/>
      <c r="S1872" s="212"/>
      <c r="T1872" s="212"/>
      <c r="U1872" s="212"/>
      <c r="V1872" s="212"/>
      <c r="W1872" s="212"/>
      <c r="X1872" s="212"/>
      <c r="Y1872" s="212"/>
      <c r="Z1872" s="212"/>
      <c r="AA1872" s="212"/>
      <c r="AB1872" s="212"/>
      <c r="AC1872" s="213">
        <v>3027.85</v>
      </c>
      <c r="AD1872" s="213"/>
    </row>
    <row r="1873" spans="2:30">
      <c r="C1873" s="211" t="s">
        <v>2</v>
      </c>
      <c r="G1873" s="211" t="s">
        <v>2</v>
      </c>
      <c r="K1873" s="211" t="s">
        <v>2</v>
      </c>
      <c r="O1873" s="212" t="s">
        <v>1876</v>
      </c>
      <c r="P1873" s="212"/>
      <c r="Q1873" s="212"/>
      <c r="R1873" s="212"/>
      <c r="S1873" s="212"/>
      <c r="T1873" s="212"/>
      <c r="U1873" s="212"/>
      <c r="V1873" s="212"/>
      <c r="W1873" s="212"/>
      <c r="X1873" s="212"/>
      <c r="Y1873" s="212"/>
      <c r="Z1873" s="212"/>
      <c r="AA1873" s="212"/>
      <c r="AB1873" s="212"/>
      <c r="AC1873" s="213">
        <v>3906.84</v>
      </c>
      <c r="AD1873" s="213"/>
    </row>
    <row r="1874" spans="2:30">
      <c r="C1874" s="211" t="s">
        <v>2</v>
      </c>
      <c r="G1874" s="211" t="s">
        <v>2</v>
      </c>
      <c r="K1874" s="211" t="s">
        <v>2</v>
      </c>
      <c r="O1874" s="212" t="s">
        <v>1877</v>
      </c>
      <c r="P1874" s="212"/>
      <c r="Q1874" s="212"/>
      <c r="R1874" s="212"/>
      <c r="S1874" s="212"/>
      <c r="T1874" s="212"/>
      <c r="U1874" s="212"/>
      <c r="V1874" s="212"/>
      <c r="W1874" s="212"/>
      <c r="X1874" s="212"/>
      <c r="Y1874" s="212"/>
      <c r="Z1874" s="212"/>
      <c r="AA1874" s="212"/>
      <c r="AB1874" s="212"/>
      <c r="AC1874" s="213">
        <v>597.48</v>
      </c>
      <c r="AD1874" s="213"/>
    </row>
    <row r="1875" spans="2:30">
      <c r="C1875" s="211" t="s">
        <v>2</v>
      </c>
      <c r="G1875" s="211" t="s">
        <v>2</v>
      </c>
      <c r="K1875" s="211" t="s">
        <v>2</v>
      </c>
      <c r="O1875" s="212" t="s">
        <v>1878</v>
      </c>
      <c r="P1875" s="212"/>
      <c r="Q1875" s="212"/>
      <c r="R1875" s="212"/>
      <c r="S1875" s="212"/>
      <c r="T1875" s="212"/>
      <c r="U1875" s="212"/>
      <c r="V1875" s="212"/>
      <c r="W1875" s="212"/>
      <c r="X1875" s="212"/>
      <c r="Y1875" s="212"/>
      <c r="Z1875" s="212"/>
      <c r="AA1875" s="212"/>
      <c r="AB1875" s="212"/>
      <c r="AC1875" s="213">
        <v>2873.64</v>
      </c>
      <c r="AD1875" s="213"/>
    </row>
    <row r="1876" spans="2:30">
      <c r="C1876" s="211" t="s">
        <v>2</v>
      </c>
      <c r="G1876" s="211" t="s">
        <v>2</v>
      </c>
      <c r="K1876" s="211" t="s">
        <v>2</v>
      </c>
      <c r="O1876" s="212" t="s">
        <v>1879</v>
      </c>
      <c r="P1876" s="212"/>
      <c r="Q1876" s="212"/>
      <c r="R1876" s="212"/>
      <c r="S1876" s="212"/>
      <c r="T1876" s="212"/>
      <c r="U1876" s="212"/>
      <c r="V1876" s="212"/>
      <c r="W1876" s="212"/>
      <c r="X1876" s="212"/>
      <c r="Y1876" s="212"/>
      <c r="Z1876" s="212"/>
      <c r="AA1876" s="212"/>
      <c r="AB1876" s="212"/>
      <c r="AC1876" s="213">
        <v>372.1</v>
      </c>
      <c r="AD1876" s="213"/>
    </row>
    <row r="1877" spans="2:30">
      <c r="C1877" s="211" t="s">
        <v>2</v>
      </c>
      <c r="G1877" s="211" t="s">
        <v>2</v>
      </c>
      <c r="K1877" s="211" t="s">
        <v>2</v>
      </c>
      <c r="O1877" s="212" t="s">
        <v>1880</v>
      </c>
      <c r="P1877" s="212"/>
      <c r="Q1877" s="212"/>
      <c r="R1877" s="212"/>
      <c r="S1877" s="212"/>
      <c r="T1877" s="212"/>
      <c r="U1877" s="212"/>
      <c r="V1877" s="212"/>
      <c r="W1877" s="212"/>
      <c r="X1877" s="212"/>
      <c r="Y1877" s="212"/>
      <c r="Z1877" s="212"/>
      <c r="AA1877" s="212"/>
      <c r="AB1877" s="212"/>
      <c r="AC1877" s="213">
        <v>2986.9</v>
      </c>
      <c r="AD1877" s="213"/>
    </row>
    <row r="1878" spans="2:30">
      <c r="C1878" s="211" t="s">
        <v>2</v>
      </c>
      <c r="G1878" s="211" t="s">
        <v>2</v>
      </c>
      <c r="K1878" s="211" t="s">
        <v>2</v>
      </c>
      <c r="O1878" s="212" t="s">
        <v>1881</v>
      </c>
      <c r="P1878" s="212"/>
      <c r="Q1878" s="212"/>
      <c r="R1878" s="212"/>
      <c r="S1878" s="212"/>
      <c r="T1878" s="212"/>
      <c r="U1878" s="212"/>
      <c r="V1878" s="212"/>
      <c r="W1878" s="212"/>
      <c r="X1878" s="212"/>
      <c r="Y1878" s="212"/>
      <c r="Z1878" s="212"/>
      <c r="AA1878" s="212"/>
      <c r="AB1878" s="212"/>
      <c r="AC1878" s="213">
        <v>3303.28</v>
      </c>
      <c r="AD1878" s="213"/>
    </row>
    <row r="1879" spans="2:30">
      <c r="B1879" s="209" t="s">
        <v>1400</v>
      </c>
      <c r="C1879" s="209"/>
      <c r="D1879" s="209"/>
      <c r="F1879" s="209" t="s">
        <v>97</v>
      </c>
      <c r="G1879" s="209"/>
      <c r="H1879" s="209"/>
      <c r="I1879" s="209"/>
      <c r="J1879" s="209" t="s">
        <v>974</v>
      </c>
      <c r="K1879" s="209"/>
      <c r="L1879" s="209"/>
      <c r="N1879" s="209" t="s">
        <v>975</v>
      </c>
      <c r="O1879" s="209"/>
      <c r="P1879" s="209"/>
      <c r="Q1879" s="209"/>
      <c r="R1879" s="209"/>
      <c r="S1879" s="209"/>
      <c r="T1879" s="209"/>
      <c r="U1879" s="209"/>
      <c r="V1879" s="209"/>
      <c r="W1879" s="209"/>
      <c r="X1879" s="209"/>
      <c r="Y1879" s="209"/>
      <c r="Z1879" s="209"/>
      <c r="AA1879" s="209"/>
      <c r="AC1879" s="210">
        <v>320.7</v>
      </c>
      <c r="AD1879" s="210"/>
    </row>
    <row r="1880" spans="2:30">
      <c r="C1880" s="211" t="s">
        <v>2</v>
      </c>
      <c r="G1880" s="211" t="s">
        <v>2</v>
      </c>
      <c r="K1880" s="211" t="s">
        <v>2</v>
      </c>
      <c r="O1880" s="212" t="s">
        <v>1882</v>
      </c>
      <c r="P1880" s="212"/>
      <c r="Q1880" s="212"/>
      <c r="R1880" s="212"/>
      <c r="S1880" s="212"/>
      <c r="T1880" s="212"/>
      <c r="U1880" s="212"/>
      <c r="V1880" s="212"/>
      <c r="W1880" s="212"/>
      <c r="X1880" s="212"/>
      <c r="Y1880" s="212"/>
      <c r="Z1880" s="212"/>
      <c r="AA1880" s="212"/>
      <c r="AB1880" s="212"/>
      <c r="AC1880" s="213">
        <v>6.16</v>
      </c>
      <c r="AD1880" s="213"/>
    </row>
    <row r="1881" spans="2:30">
      <c r="C1881" s="211" t="s">
        <v>2</v>
      </c>
      <c r="G1881" s="211" t="s">
        <v>2</v>
      </c>
      <c r="K1881" s="211" t="s">
        <v>2</v>
      </c>
      <c r="O1881" s="212" t="s">
        <v>1883</v>
      </c>
      <c r="P1881" s="212"/>
      <c r="Q1881" s="212"/>
      <c r="R1881" s="212"/>
      <c r="S1881" s="212"/>
      <c r="T1881" s="212"/>
      <c r="U1881" s="212"/>
      <c r="V1881" s="212"/>
      <c r="W1881" s="212"/>
      <c r="X1881" s="212"/>
      <c r="Y1881" s="212"/>
      <c r="Z1881" s="212"/>
      <c r="AA1881" s="212"/>
      <c r="AB1881" s="212"/>
      <c r="AC1881" s="213">
        <v>12.99</v>
      </c>
      <c r="AD1881" s="213"/>
    </row>
    <row r="1882" spans="2:30">
      <c r="C1882" s="211" t="s">
        <v>2</v>
      </c>
      <c r="G1882" s="211" t="s">
        <v>2</v>
      </c>
      <c r="K1882" s="211" t="s">
        <v>2</v>
      </c>
      <c r="O1882" s="212" t="s">
        <v>1883</v>
      </c>
      <c r="P1882" s="212"/>
      <c r="Q1882" s="212"/>
      <c r="R1882" s="212"/>
      <c r="S1882" s="212"/>
      <c r="T1882" s="212"/>
      <c r="U1882" s="212"/>
      <c r="V1882" s="212"/>
      <c r="W1882" s="212"/>
      <c r="X1882" s="212"/>
      <c r="Y1882" s="212"/>
      <c r="Z1882" s="212"/>
      <c r="AA1882" s="212"/>
      <c r="AB1882" s="212"/>
      <c r="AC1882" s="213">
        <v>12.99</v>
      </c>
      <c r="AD1882" s="213"/>
    </row>
    <row r="1883" spans="2:30">
      <c r="C1883" s="211" t="s">
        <v>2</v>
      </c>
      <c r="G1883" s="211" t="s">
        <v>2</v>
      </c>
      <c r="K1883" s="211" t="s">
        <v>2</v>
      </c>
      <c r="O1883" s="212" t="s">
        <v>1884</v>
      </c>
      <c r="P1883" s="212"/>
      <c r="Q1883" s="212"/>
      <c r="R1883" s="212"/>
      <c r="S1883" s="212"/>
      <c r="T1883" s="212"/>
      <c r="U1883" s="212"/>
      <c r="V1883" s="212"/>
      <c r="W1883" s="212"/>
      <c r="X1883" s="212"/>
      <c r="Y1883" s="212"/>
      <c r="Z1883" s="212"/>
      <c r="AA1883" s="212"/>
      <c r="AB1883" s="212"/>
      <c r="AC1883" s="213">
        <v>18.899999999999999</v>
      </c>
      <c r="AD1883" s="213"/>
    </row>
    <row r="1884" spans="2:30">
      <c r="C1884" s="211" t="s">
        <v>2</v>
      </c>
      <c r="G1884" s="211" t="s">
        <v>2</v>
      </c>
      <c r="K1884" s="211" t="s">
        <v>2</v>
      </c>
      <c r="O1884" s="212" t="s">
        <v>1885</v>
      </c>
      <c r="P1884" s="212"/>
      <c r="Q1884" s="212"/>
      <c r="R1884" s="212"/>
      <c r="S1884" s="212"/>
      <c r="T1884" s="212"/>
      <c r="U1884" s="212"/>
      <c r="V1884" s="212"/>
      <c r="W1884" s="212"/>
      <c r="X1884" s="212"/>
      <c r="Y1884" s="212"/>
      <c r="Z1884" s="212"/>
      <c r="AA1884" s="212"/>
      <c r="AB1884" s="212"/>
      <c r="AC1884" s="213">
        <v>74.12</v>
      </c>
      <c r="AD1884" s="213"/>
    </row>
    <row r="1885" spans="2:30">
      <c r="C1885" s="211" t="s">
        <v>2</v>
      </c>
      <c r="G1885" s="211" t="s">
        <v>2</v>
      </c>
      <c r="K1885" s="211" t="s">
        <v>2</v>
      </c>
      <c r="O1885" s="212" t="s">
        <v>1886</v>
      </c>
      <c r="P1885" s="212"/>
      <c r="Q1885" s="212"/>
      <c r="R1885" s="212"/>
      <c r="S1885" s="212"/>
      <c r="T1885" s="212"/>
      <c r="U1885" s="212"/>
      <c r="V1885" s="212"/>
      <c r="W1885" s="212"/>
      <c r="X1885" s="212"/>
      <c r="Y1885" s="212"/>
      <c r="Z1885" s="212"/>
      <c r="AA1885" s="212"/>
      <c r="AB1885" s="212"/>
      <c r="AC1885" s="213">
        <v>174.7</v>
      </c>
      <c r="AD1885" s="213"/>
    </row>
    <row r="1886" spans="2:30">
      <c r="C1886" s="211" t="s">
        <v>2</v>
      </c>
      <c r="G1886" s="211" t="s">
        <v>2</v>
      </c>
      <c r="K1886" s="211" t="s">
        <v>2</v>
      </c>
      <c r="O1886" s="212" t="s">
        <v>1887</v>
      </c>
      <c r="P1886" s="212"/>
      <c r="Q1886" s="212"/>
      <c r="R1886" s="212"/>
      <c r="S1886" s="212"/>
      <c r="T1886" s="212"/>
      <c r="U1886" s="212"/>
      <c r="V1886" s="212"/>
      <c r="W1886" s="212"/>
      <c r="X1886" s="212"/>
      <c r="Y1886" s="212"/>
      <c r="Z1886" s="212"/>
      <c r="AA1886" s="212"/>
      <c r="AB1886" s="212"/>
      <c r="AC1886" s="213">
        <v>20.84</v>
      </c>
      <c r="AD1886" s="213"/>
    </row>
    <row r="1887" spans="2:30">
      <c r="B1887" s="209" t="s">
        <v>1791</v>
      </c>
      <c r="C1887" s="209"/>
      <c r="D1887" s="209"/>
      <c r="F1887" s="209" t="s">
        <v>451</v>
      </c>
      <c r="G1887" s="209"/>
      <c r="H1887" s="209"/>
      <c r="I1887" s="209"/>
      <c r="J1887" s="209" t="s">
        <v>1792</v>
      </c>
      <c r="K1887" s="209"/>
      <c r="L1887" s="209"/>
      <c r="N1887" s="209" t="s">
        <v>1793</v>
      </c>
      <c r="O1887" s="209"/>
      <c r="P1887" s="209"/>
      <c r="Q1887" s="209"/>
      <c r="R1887" s="209"/>
      <c r="S1887" s="209"/>
      <c r="T1887" s="209"/>
      <c r="U1887" s="209"/>
      <c r="V1887" s="209"/>
      <c r="W1887" s="209"/>
      <c r="X1887" s="209"/>
      <c r="Y1887" s="209"/>
      <c r="Z1887" s="209"/>
      <c r="AA1887" s="209"/>
      <c r="AC1887" s="210">
        <v>625</v>
      </c>
      <c r="AD1887" s="210"/>
    </row>
    <row r="1888" spans="2:30">
      <c r="C1888" s="211" t="s">
        <v>2</v>
      </c>
      <c r="G1888" s="211" t="s">
        <v>2</v>
      </c>
      <c r="K1888" s="211" t="s">
        <v>2</v>
      </c>
      <c r="O1888" s="212" t="s">
        <v>1782</v>
      </c>
      <c r="P1888" s="212"/>
      <c r="Q1888" s="212"/>
      <c r="R1888" s="212"/>
      <c r="S1888" s="212"/>
      <c r="T1888" s="212"/>
      <c r="U1888" s="212"/>
      <c r="V1888" s="212"/>
      <c r="W1888" s="212"/>
      <c r="X1888" s="212"/>
      <c r="Y1888" s="212"/>
      <c r="Z1888" s="212"/>
      <c r="AA1888" s="212"/>
      <c r="AB1888" s="212"/>
    </row>
    <row r="1889" spans="1:30">
      <c r="B1889" s="209" t="s">
        <v>1173</v>
      </c>
      <c r="C1889" s="209"/>
      <c r="D1889" s="209"/>
      <c r="F1889" s="209" t="s">
        <v>107</v>
      </c>
      <c r="G1889" s="209"/>
      <c r="H1889" s="209"/>
      <c r="I1889" s="209"/>
      <c r="J1889" s="209" t="s">
        <v>974</v>
      </c>
      <c r="K1889" s="209"/>
      <c r="L1889" s="209"/>
      <c r="N1889" s="209" t="s">
        <v>975</v>
      </c>
      <c r="O1889" s="209"/>
      <c r="P1889" s="209"/>
      <c r="Q1889" s="209"/>
      <c r="R1889" s="209"/>
      <c r="S1889" s="209"/>
      <c r="T1889" s="209"/>
      <c r="U1889" s="209"/>
      <c r="V1889" s="209"/>
      <c r="W1889" s="209"/>
      <c r="X1889" s="209"/>
      <c r="Y1889" s="209"/>
      <c r="Z1889" s="209"/>
      <c r="AA1889" s="209"/>
      <c r="AC1889" s="210">
        <v>1174.8</v>
      </c>
      <c r="AD1889" s="210"/>
    </row>
    <row r="1890" spans="1:30">
      <c r="C1890" s="211" t="s">
        <v>2</v>
      </c>
      <c r="G1890" s="211" t="s">
        <v>2</v>
      </c>
      <c r="K1890" s="211" t="s">
        <v>2</v>
      </c>
      <c r="O1890" s="212" t="s">
        <v>1888</v>
      </c>
      <c r="P1890" s="212"/>
      <c r="Q1890" s="212"/>
      <c r="R1890" s="212"/>
      <c r="S1890" s="212"/>
      <c r="T1890" s="212"/>
      <c r="U1890" s="212"/>
      <c r="V1890" s="212"/>
      <c r="W1890" s="212"/>
      <c r="X1890" s="212"/>
      <c r="Y1890" s="212"/>
      <c r="Z1890" s="212"/>
      <c r="AA1890" s="212"/>
      <c r="AB1890" s="212"/>
    </row>
    <row r="1891" spans="1:30" ht="6" customHeight="1"/>
    <row r="1892" spans="1:30" ht="16.5" customHeight="1">
      <c r="A1892" s="214" t="s">
        <v>1889</v>
      </c>
      <c r="B1892" s="214"/>
      <c r="C1892" s="214"/>
      <c r="D1892" s="214"/>
      <c r="E1892" s="214"/>
      <c r="F1892" s="214"/>
      <c r="G1892" s="214"/>
      <c r="H1892" s="214"/>
      <c r="I1892" s="214"/>
      <c r="J1892" s="214"/>
      <c r="K1892" s="214"/>
      <c r="L1892" s="214"/>
      <c r="M1892" s="214"/>
      <c r="N1892" s="214"/>
      <c r="O1892" s="214"/>
      <c r="P1892" s="214"/>
      <c r="Q1892" s="214"/>
      <c r="R1892" s="214"/>
      <c r="S1892" s="214"/>
      <c r="U1892" s="211" t="s">
        <v>2</v>
      </c>
      <c r="W1892" s="211" t="s">
        <v>2</v>
      </c>
      <c r="Y1892" s="216" t="s">
        <v>1287</v>
      </c>
      <c r="Z1892" s="216"/>
      <c r="AC1892" s="217">
        <v>103985.64</v>
      </c>
      <c r="AD1892" s="217"/>
    </row>
    <row r="1893" spans="1:30" ht="6.75" customHeight="1"/>
    <row r="1894" spans="1:30" ht="14.25" customHeight="1">
      <c r="A1894" s="206" t="s">
        <v>1890</v>
      </c>
      <c r="B1894" s="206"/>
      <c r="C1894" s="206"/>
      <c r="D1894" s="206"/>
      <c r="E1894" s="206"/>
      <c r="F1894" s="206"/>
      <c r="G1894" s="206"/>
      <c r="H1894" s="206"/>
      <c r="I1894" s="206"/>
      <c r="J1894" s="206"/>
      <c r="K1894" s="206"/>
      <c r="L1894" s="206"/>
      <c r="M1894" s="206"/>
      <c r="N1894" s="206"/>
      <c r="O1894" s="206"/>
    </row>
    <row r="1895" spans="1:30">
      <c r="B1895" s="207" t="s">
        <v>314</v>
      </c>
      <c r="C1895" s="207"/>
      <c r="D1895" s="207"/>
      <c r="F1895" s="207" t="s">
        <v>315</v>
      </c>
      <c r="G1895" s="207"/>
      <c r="H1895" s="207"/>
      <c r="I1895" s="207"/>
      <c r="J1895" s="207" t="s">
        <v>316</v>
      </c>
      <c r="K1895" s="207"/>
      <c r="L1895" s="207"/>
      <c r="N1895" s="207" t="s">
        <v>317</v>
      </c>
      <c r="O1895" s="207"/>
      <c r="P1895" s="207"/>
      <c r="Q1895" s="207"/>
      <c r="R1895" s="207"/>
      <c r="S1895" s="207"/>
      <c r="T1895" s="207"/>
      <c r="U1895" s="207"/>
      <c r="V1895" s="207"/>
      <c r="W1895" s="207"/>
      <c r="X1895" s="207"/>
      <c r="Y1895" s="207"/>
      <c r="Z1895" s="207"/>
      <c r="AA1895" s="207"/>
      <c r="AC1895" s="208" t="s">
        <v>318</v>
      </c>
      <c r="AD1895" s="208"/>
    </row>
    <row r="1896" spans="1:30">
      <c r="B1896" s="209" t="s">
        <v>982</v>
      </c>
      <c r="C1896" s="209"/>
      <c r="D1896" s="209"/>
      <c r="F1896" s="209" t="s">
        <v>451</v>
      </c>
      <c r="G1896" s="209"/>
      <c r="H1896" s="209"/>
      <c r="I1896" s="209"/>
      <c r="J1896" s="209" t="s">
        <v>841</v>
      </c>
      <c r="K1896" s="209"/>
      <c r="L1896" s="209"/>
      <c r="N1896" s="209" t="s">
        <v>842</v>
      </c>
      <c r="O1896" s="209"/>
      <c r="P1896" s="209"/>
      <c r="Q1896" s="209"/>
      <c r="R1896" s="209"/>
      <c r="S1896" s="209"/>
      <c r="T1896" s="209"/>
      <c r="U1896" s="209"/>
      <c r="V1896" s="209"/>
      <c r="W1896" s="209"/>
      <c r="X1896" s="209"/>
      <c r="Y1896" s="209"/>
      <c r="Z1896" s="209"/>
      <c r="AA1896" s="209"/>
      <c r="AC1896" s="210">
        <v>1476.29</v>
      </c>
      <c r="AD1896" s="210"/>
    </row>
    <row r="1897" spans="1:30">
      <c r="C1897" s="211" t="s">
        <v>2</v>
      </c>
      <c r="G1897" s="211" t="s">
        <v>2</v>
      </c>
      <c r="K1897" s="211" t="s">
        <v>2</v>
      </c>
      <c r="O1897" s="212" t="s">
        <v>1891</v>
      </c>
      <c r="P1897" s="212"/>
      <c r="Q1897" s="212"/>
      <c r="R1897" s="212"/>
      <c r="S1897" s="212"/>
      <c r="T1897" s="212"/>
      <c r="U1897" s="212"/>
      <c r="V1897" s="212"/>
      <c r="W1897" s="212"/>
      <c r="X1897" s="212"/>
      <c r="Y1897" s="212"/>
      <c r="Z1897" s="212"/>
      <c r="AA1897" s="212"/>
      <c r="AB1897" s="212"/>
      <c r="AC1897" s="213">
        <v>1458.34</v>
      </c>
      <c r="AD1897" s="213"/>
    </row>
    <row r="1898" spans="1:30">
      <c r="C1898" s="211" t="s">
        <v>2</v>
      </c>
      <c r="G1898" s="211" t="s">
        <v>2</v>
      </c>
      <c r="K1898" s="211" t="s">
        <v>2</v>
      </c>
      <c r="O1898" s="212" t="s">
        <v>1540</v>
      </c>
      <c r="P1898" s="212"/>
      <c r="Q1898" s="212"/>
      <c r="R1898" s="212"/>
      <c r="S1898" s="212"/>
      <c r="T1898" s="212"/>
      <c r="U1898" s="212"/>
      <c r="V1898" s="212"/>
      <c r="W1898" s="212"/>
      <c r="X1898" s="212"/>
      <c r="Y1898" s="212"/>
      <c r="Z1898" s="212"/>
      <c r="AA1898" s="212"/>
      <c r="AB1898" s="212"/>
      <c r="AC1898" s="213">
        <v>17.95</v>
      </c>
      <c r="AD1898" s="213"/>
    </row>
    <row r="1899" spans="1:30">
      <c r="B1899" s="209" t="s">
        <v>1173</v>
      </c>
      <c r="C1899" s="209"/>
      <c r="D1899" s="209"/>
      <c r="F1899" s="209" t="s">
        <v>107</v>
      </c>
      <c r="G1899" s="209"/>
      <c r="H1899" s="209"/>
      <c r="I1899" s="209"/>
      <c r="J1899" s="209" t="s">
        <v>974</v>
      </c>
      <c r="K1899" s="209"/>
      <c r="L1899" s="209"/>
      <c r="N1899" s="209" t="s">
        <v>975</v>
      </c>
      <c r="O1899" s="209"/>
      <c r="P1899" s="209"/>
      <c r="Q1899" s="209"/>
      <c r="R1899" s="209"/>
      <c r="S1899" s="209"/>
      <c r="T1899" s="209"/>
      <c r="U1899" s="209"/>
      <c r="V1899" s="209"/>
      <c r="W1899" s="209"/>
      <c r="X1899" s="209"/>
      <c r="Y1899" s="209"/>
      <c r="Z1899" s="209"/>
      <c r="AA1899" s="209"/>
      <c r="AC1899" s="210">
        <v>90</v>
      </c>
      <c r="AD1899" s="210"/>
    </row>
    <row r="1900" spans="1:30">
      <c r="C1900" s="211" t="s">
        <v>2</v>
      </c>
      <c r="G1900" s="211" t="s">
        <v>2</v>
      </c>
      <c r="K1900" s="211" t="s">
        <v>2</v>
      </c>
      <c r="O1900" s="212" t="s">
        <v>1454</v>
      </c>
      <c r="P1900" s="212"/>
      <c r="Q1900" s="212"/>
      <c r="R1900" s="212"/>
      <c r="S1900" s="212"/>
      <c r="T1900" s="212"/>
      <c r="U1900" s="212"/>
      <c r="V1900" s="212"/>
      <c r="W1900" s="212"/>
      <c r="X1900" s="212"/>
      <c r="Y1900" s="212"/>
      <c r="Z1900" s="212"/>
      <c r="AA1900" s="212"/>
      <c r="AB1900" s="212"/>
    </row>
    <row r="1901" spans="1:30" ht="6" customHeight="1"/>
    <row r="1902" spans="1:30" ht="16.5" customHeight="1">
      <c r="A1902" s="214" t="s">
        <v>1892</v>
      </c>
      <c r="B1902" s="214"/>
      <c r="C1902" s="214"/>
      <c r="D1902" s="214"/>
      <c r="E1902" s="214"/>
      <c r="F1902" s="214"/>
      <c r="G1902" s="214"/>
      <c r="H1902" s="214"/>
      <c r="I1902" s="214"/>
      <c r="J1902" s="214"/>
      <c r="K1902" s="214"/>
      <c r="L1902" s="214"/>
      <c r="M1902" s="214"/>
      <c r="N1902" s="214"/>
      <c r="O1902" s="214"/>
      <c r="P1902" s="214"/>
      <c r="Q1902" s="214"/>
      <c r="R1902" s="214"/>
      <c r="S1902" s="214"/>
      <c r="U1902" s="211" t="s">
        <v>2</v>
      </c>
      <c r="W1902" s="211" t="s">
        <v>2</v>
      </c>
      <c r="Y1902" s="216" t="s">
        <v>1287</v>
      </c>
      <c r="Z1902" s="216"/>
      <c r="AC1902" s="217">
        <v>1566.29</v>
      </c>
      <c r="AD1902" s="217"/>
    </row>
    <row r="1903" spans="1:30" ht="6.75" customHeight="1"/>
    <row r="1904" spans="1:30" ht="14.25" customHeight="1">
      <c r="A1904" s="206" t="s">
        <v>1893</v>
      </c>
      <c r="B1904" s="206"/>
      <c r="C1904" s="206"/>
      <c r="D1904" s="206"/>
      <c r="E1904" s="206"/>
      <c r="F1904" s="206"/>
      <c r="G1904" s="206"/>
      <c r="H1904" s="206"/>
      <c r="I1904" s="206"/>
      <c r="J1904" s="206"/>
      <c r="K1904" s="206"/>
      <c r="L1904" s="206"/>
      <c r="M1904" s="206"/>
      <c r="N1904" s="206"/>
      <c r="O1904" s="206"/>
    </row>
    <row r="1905" spans="1:30">
      <c r="B1905" s="207" t="s">
        <v>314</v>
      </c>
      <c r="C1905" s="207"/>
      <c r="D1905" s="207"/>
      <c r="F1905" s="207" t="s">
        <v>315</v>
      </c>
      <c r="G1905" s="207"/>
      <c r="H1905" s="207"/>
      <c r="I1905" s="207"/>
      <c r="J1905" s="207" t="s">
        <v>316</v>
      </c>
      <c r="K1905" s="207"/>
      <c r="L1905" s="207"/>
      <c r="N1905" s="207" t="s">
        <v>317</v>
      </c>
      <c r="O1905" s="207"/>
      <c r="P1905" s="207"/>
      <c r="Q1905" s="207"/>
      <c r="R1905" s="207"/>
      <c r="S1905" s="207"/>
      <c r="T1905" s="207"/>
      <c r="U1905" s="207"/>
      <c r="V1905" s="207"/>
      <c r="W1905" s="207"/>
      <c r="X1905" s="207"/>
      <c r="Y1905" s="207"/>
      <c r="Z1905" s="207"/>
      <c r="AA1905" s="207"/>
      <c r="AC1905" s="208" t="s">
        <v>318</v>
      </c>
      <c r="AD1905" s="208"/>
    </row>
    <row r="1906" spans="1:30">
      <c r="B1906" s="209" t="s">
        <v>1894</v>
      </c>
      <c r="C1906" s="209"/>
      <c r="D1906" s="209"/>
      <c r="F1906" s="209" t="s">
        <v>690</v>
      </c>
      <c r="G1906" s="209"/>
      <c r="H1906" s="209"/>
      <c r="I1906" s="209"/>
      <c r="J1906" s="209" t="s">
        <v>1895</v>
      </c>
      <c r="K1906" s="209"/>
      <c r="L1906" s="209"/>
      <c r="N1906" s="209" t="s">
        <v>1896</v>
      </c>
      <c r="O1906" s="209"/>
      <c r="P1906" s="209"/>
      <c r="Q1906" s="209"/>
      <c r="R1906" s="209"/>
      <c r="S1906" s="209"/>
      <c r="T1906" s="209"/>
      <c r="U1906" s="209"/>
      <c r="V1906" s="209"/>
      <c r="W1906" s="209"/>
      <c r="X1906" s="209"/>
      <c r="Y1906" s="209"/>
      <c r="Z1906" s="209"/>
      <c r="AA1906" s="209"/>
      <c r="AC1906" s="210">
        <v>51.96</v>
      </c>
      <c r="AD1906" s="210"/>
    </row>
    <row r="1907" spans="1:30">
      <c r="C1907" s="211" t="s">
        <v>2</v>
      </c>
      <c r="G1907" s="211" t="s">
        <v>2</v>
      </c>
      <c r="K1907" s="211" t="s">
        <v>2</v>
      </c>
      <c r="O1907" s="212" t="s">
        <v>1897</v>
      </c>
      <c r="P1907" s="212"/>
      <c r="Q1907" s="212"/>
      <c r="R1907" s="212"/>
      <c r="S1907" s="212"/>
      <c r="T1907" s="212"/>
      <c r="U1907" s="212"/>
      <c r="V1907" s="212"/>
      <c r="W1907" s="212"/>
      <c r="X1907" s="212"/>
      <c r="Y1907" s="212"/>
      <c r="Z1907" s="212"/>
      <c r="AA1907" s="212"/>
      <c r="AB1907" s="212"/>
    </row>
    <row r="1908" spans="1:30" ht="6" customHeight="1"/>
    <row r="1909" spans="1:30" ht="16.5" customHeight="1">
      <c r="A1909" s="214" t="s">
        <v>1898</v>
      </c>
      <c r="B1909" s="214"/>
      <c r="C1909" s="214"/>
      <c r="D1909" s="214"/>
      <c r="E1909" s="214"/>
      <c r="F1909" s="214"/>
      <c r="G1909" s="214"/>
      <c r="H1909" s="214"/>
      <c r="I1909" s="214"/>
      <c r="J1909" s="214"/>
      <c r="K1909" s="214"/>
      <c r="L1909" s="214"/>
      <c r="M1909" s="214"/>
      <c r="N1909" s="214"/>
      <c r="O1909" s="214"/>
      <c r="P1909" s="214"/>
      <c r="Q1909" s="214"/>
      <c r="R1909" s="214"/>
      <c r="S1909" s="214"/>
      <c r="U1909" s="211" t="s">
        <v>2</v>
      </c>
      <c r="W1909" s="211" t="s">
        <v>2</v>
      </c>
      <c r="Y1909" s="216" t="s">
        <v>1287</v>
      </c>
      <c r="Z1909" s="216"/>
      <c r="AC1909" s="217">
        <v>51.96</v>
      </c>
      <c r="AD1909" s="217"/>
    </row>
    <row r="1910" spans="1:30" ht="6.75" customHeight="1"/>
    <row r="1911" spans="1:30" ht="14.25" customHeight="1">
      <c r="A1911" s="206" t="s">
        <v>1899</v>
      </c>
      <c r="B1911" s="206"/>
      <c r="C1911" s="206"/>
      <c r="D1911" s="206"/>
      <c r="E1911" s="206"/>
      <c r="F1911" s="206"/>
      <c r="G1911" s="206"/>
      <c r="H1911" s="206"/>
      <c r="I1911" s="206"/>
      <c r="J1911" s="206"/>
      <c r="K1911" s="206"/>
      <c r="L1911" s="206"/>
      <c r="M1911" s="206"/>
      <c r="N1911" s="206"/>
      <c r="O1911" s="206"/>
    </row>
    <row r="1912" spans="1:30">
      <c r="B1912" s="207" t="s">
        <v>314</v>
      </c>
      <c r="C1912" s="207"/>
      <c r="D1912" s="207"/>
      <c r="F1912" s="207" t="s">
        <v>315</v>
      </c>
      <c r="G1912" s="207"/>
      <c r="H1912" s="207"/>
      <c r="I1912" s="207"/>
      <c r="J1912" s="207" t="s">
        <v>316</v>
      </c>
      <c r="K1912" s="207"/>
      <c r="L1912" s="207"/>
      <c r="N1912" s="207" t="s">
        <v>317</v>
      </c>
      <c r="O1912" s="207"/>
      <c r="P1912" s="207"/>
      <c r="Q1912" s="207"/>
      <c r="R1912" s="207"/>
      <c r="S1912" s="207"/>
      <c r="T1912" s="207"/>
      <c r="U1912" s="207"/>
      <c r="V1912" s="207"/>
      <c r="W1912" s="207"/>
      <c r="X1912" s="207"/>
      <c r="Y1912" s="207"/>
      <c r="Z1912" s="207"/>
      <c r="AA1912" s="207"/>
      <c r="AC1912" s="208" t="s">
        <v>318</v>
      </c>
      <c r="AD1912" s="208"/>
    </row>
    <row r="1913" spans="1:30">
      <c r="B1913" s="209" t="s">
        <v>1900</v>
      </c>
      <c r="C1913" s="209"/>
      <c r="D1913" s="209"/>
      <c r="F1913" s="209" t="s">
        <v>107</v>
      </c>
      <c r="G1913" s="209"/>
      <c r="H1913" s="209"/>
      <c r="I1913" s="209"/>
      <c r="J1913" s="209" t="s">
        <v>1901</v>
      </c>
      <c r="K1913" s="209"/>
      <c r="L1913" s="209"/>
      <c r="N1913" s="209" t="s">
        <v>1902</v>
      </c>
      <c r="O1913" s="209"/>
      <c r="P1913" s="209"/>
      <c r="Q1913" s="209"/>
      <c r="R1913" s="209"/>
      <c r="S1913" s="209"/>
      <c r="T1913" s="209"/>
      <c r="U1913" s="209"/>
      <c r="V1913" s="209"/>
      <c r="W1913" s="209"/>
      <c r="X1913" s="209"/>
      <c r="Y1913" s="209"/>
      <c r="Z1913" s="209"/>
      <c r="AA1913" s="209"/>
      <c r="AC1913" s="210">
        <v>624</v>
      </c>
      <c r="AD1913" s="210"/>
    </row>
    <row r="1914" spans="1:30">
      <c r="C1914" s="211" t="s">
        <v>2</v>
      </c>
      <c r="G1914" s="211" t="s">
        <v>2</v>
      </c>
      <c r="K1914" s="211" t="s">
        <v>2</v>
      </c>
      <c r="O1914" s="212" t="s">
        <v>1903</v>
      </c>
      <c r="P1914" s="212"/>
      <c r="Q1914" s="212"/>
      <c r="R1914" s="212"/>
      <c r="S1914" s="212"/>
      <c r="T1914" s="212"/>
      <c r="U1914" s="212"/>
      <c r="V1914" s="212"/>
      <c r="W1914" s="212"/>
      <c r="X1914" s="212"/>
      <c r="Y1914" s="212"/>
      <c r="Z1914" s="212"/>
      <c r="AA1914" s="212"/>
      <c r="AB1914" s="212"/>
    </row>
    <row r="1915" spans="1:30" ht="4.5" customHeight="1"/>
    <row r="1916" spans="1:30" ht="12" customHeight="1"/>
    <row r="1917" spans="1:30" ht="13.5" customHeight="1">
      <c r="A1917" s="214" t="s">
        <v>412</v>
      </c>
      <c r="B1917" s="214"/>
      <c r="C1917" s="214"/>
      <c r="D1917" s="214"/>
      <c r="E1917" s="214"/>
      <c r="F1917" s="214"/>
      <c r="G1917" s="214"/>
      <c r="H1917" s="214"/>
      <c r="I1917" s="214"/>
      <c r="J1917" s="214"/>
      <c r="K1917" s="214"/>
      <c r="L1917" s="214"/>
      <c r="M1917" s="214"/>
      <c r="R1917" s="215" t="s">
        <v>1904</v>
      </c>
      <c r="S1917" s="215"/>
      <c r="T1917" s="215"/>
      <c r="U1917" s="215"/>
      <c r="V1917" s="215"/>
      <c r="W1917" s="215"/>
      <c r="X1917" s="215"/>
      <c r="Y1917" s="215"/>
      <c r="Z1917" s="215"/>
      <c r="AA1917" s="215"/>
      <c r="AB1917" s="215"/>
      <c r="AC1917" s="215"/>
      <c r="AD1917" s="215"/>
    </row>
    <row r="1918" spans="1:30" ht="25.5" customHeight="1">
      <c r="C1918" s="203" t="s">
        <v>310</v>
      </c>
      <c r="D1918" s="203"/>
      <c r="E1918" s="203"/>
      <c r="F1918" s="203"/>
      <c r="G1918" s="203"/>
      <c r="H1918" s="203"/>
      <c r="I1918" s="203"/>
      <c r="J1918" s="203"/>
      <c r="K1918" s="203"/>
      <c r="L1918" s="203"/>
      <c r="M1918" s="203"/>
      <c r="N1918" s="203"/>
      <c r="O1918" s="203"/>
      <c r="P1918" s="203"/>
      <c r="Q1918" s="203"/>
      <c r="R1918" s="203"/>
      <c r="S1918" s="203"/>
      <c r="T1918" s="203"/>
      <c r="U1918" s="203"/>
      <c r="V1918" s="203"/>
      <c r="W1918" s="203"/>
      <c r="X1918" s="203"/>
      <c r="Y1918" s="203"/>
      <c r="Z1918" s="203"/>
      <c r="AA1918" s="203"/>
      <c r="AB1918" s="203"/>
      <c r="AC1918" s="203"/>
    </row>
    <row r="1919" spans="1:30" ht="7.5" customHeight="1"/>
    <row r="1920" spans="1:30" ht="18.75" customHeight="1">
      <c r="I1920" s="204" t="s">
        <v>311</v>
      </c>
      <c r="J1920" s="204"/>
      <c r="K1920" s="204"/>
      <c r="L1920" s="204"/>
      <c r="M1920" s="204"/>
      <c r="N1920" s="204"/>
      <c r="O1920" s="204"/>
      <c r="P1920" s="204"/>
      <c r="S1920" s="205" t="s">
        <v>312</v>
      </c>
      <c r="T1920" s="205"/>
      <c r="U1920" s="205"/>
      <c r="V1920" s="205"/>
      <c r="W1920" s="205"/>
      <c r="X1920" s="205"/>
      <c r="Y1920" s="205"/>
    </row>
    <row r="1921" spans="1:30" ht="6.75" customHeight="1"/>
    <row r="1922" spans="1:30" ht="14.25" customHeight="1">
      <c r="A1922" s="206" t="s">
        <v>1899</v>
      </c>
      <c r="B1922" s="206"/>
      <c r="C1922" s="206"/>
      <c r="D1922" s="206"/>
      <c r="E1922" s="206"/>
      <c r="F1922" s="206"/>
      <c r="G1922" s="206"/>
      <c r="H1922" s="206"/>
      <c r="I1922" s="206"/>
      <c r="J1922" s="206"/>
      <c r="K1922" s="206"/>
      <c r="L1922" s="206"/>
      <c r="M1922" s="206"/>
      <c r="N1922" s="206"/>
      <c r="O1922" s="206"/>
    </row>
    <row r="1923" spans="1:30">
      <c r="B1923" s="207" t="s">
        <v>314</v>
      </c>
      <c r="C1923" s="207"/>
      <c r="D1923" s="207"/>
      <c r="F1923" s="207" t="s">
        <v>315</v>
      </c>
      <c r="G1923" s="207"/>
      <c r="H1923" s="207"/>
      <c r="I1923" s="207"/>
      <c r="J1923" s="207" t="s">
        <v>316</v>
      </c>
      <c r="K1923" s="207"/>
      <c r="L1923" s="207"/>
      <c r="N1923" s="207" t="s">
        <v>317</v>
      </c>
      <c r="O1923" s="207"/>
      <c r="P1923" s="207"/>
      <c r="Q1923" s="207"/>
      <c r="R1923" s="207"/>
      <c r="S1923" s="207"/>
      <c r="T1923" s="207"/>
      <c r="U1923" s="207"/>
      <c r="V1923" s="207"/>
      <c r="W1923" s="207"/>
      <c r="X1923" s="207"/>
      <c r="Y1923" s="207"/>
      <c r="Z1923" s="207"/>
      <c r="AA1923" s="207"/>
      <c r="AC1923" s="208" t="s">
        <v>318</v>
      </c>
      <c r="AD1923" s="208"/>
    </row>
    <row r="1924" spans="1:30">
      <c r="B1924" s="209" t="s">
        <v>1905</v>
      </c>
      <c r="C1924" s="209"/>
      <c r="D1924" s="209"/>
      <c r="F1924" s="209" t="s">
        <v>690</v>
      </c>
      <c r="G1924" s="209"/>
      <c r="H1924" s="209"/>
      <c r="I1924" s="209"/>
      <c r="J1924" s="209" t="s">
        <v>1901</v>
      </c>
      <c r="K1924" s="209"/>
      <c r="L1924" s="209"/>
      <c r="N1924" s="209" t="s">
        <v>1902</v>
      </c>
      <c r="O1924" s="209"/>
      <c r="P1924" s="209"/>
      <c r="Q1924" s="209"/>
      <c r="R1924" s="209"/>
      <c r="S1924" s="209"/>
      <c r="T1924" s="209"/>
      <c r="U1924" s="209"/>
      <c r="V1924" s="209"/>
      <c r="W1924" s="209"/>
      <c r="X1924" s="209"/>
      <c r="Y1924" s="209"/>
      <c r="Z1924" s="209"/>
      <c r="AA1924" s="209"/>
      <c r="AC1924" s="210">
        <v>1456</v>
      </c>
      <c r="AD1924" s="210"/>
    </row>
    <row r="1925" spans="1:30">
      <c r="C1925" s="211" t="s">
        <v>2</v>
      </c>
      <c r="G1925" s="211" t="s">
        <v>2</v>
      </c>
      <c r="K1925" s="211" t="s">
        <v>2</v>
      </c>
      <c r="O1925" s="212" t="s">
        <v>1903</v>
      </c>
      <c r="P1925" s="212"/>
      <c r="Q1925" s="212"/>
      <c r="R1925" s="212"/>
      <c r="S1925" s="212"/>
      <c r="T1925" s="212"/>
      <c r="U1925" s="212"/>
      <c r="V1925" s="212"/>
      <c r="W1925" s="212"/>
      <c r="X1925" s="212"/>
      <c r="Y1925" s="212"/>
      <c r="Z1925" s="212"/>
      <c r="AA1925" s="212"/>
      <c r="AB1925" s="212"/>
    </row>
    <row r="1926" spans="1:30">
      <c r="B1926" s="209" t="s">
        <v>1243</v>
      </c>
      <c r="C1926" s="209"/>
      <c r="D1926" s="209"/>
      <c r="F1926" s="209" t="s">
        <v>690</v>
      </c>
      <c r="G1926" s="209"/>
      <c r="H1926" s="209"/>
      <c r="I1926" s="209"/>
      <c r="J1926" s="209" t="s">
        <v>974</v>
      </c>
      <c r="K1926" s="209"/>
      <c r="L1926" s="209"/>
      <c r="N1926" s="209" t="s">
        <v>975</v>
      </c>
      <c r="O1926" s="209"/>
      <c r="P1926" s="209"/>
      <c r="Q1926" s="209"/>
      <c r="R1926" s="209"/>
      <c r="S1926" s="209"/>
      <c r="T1926" s="209"/>
      <c r="U1926" s="209"/>
      <c r="V1926" s="209"/>
      <c r="W1926" s="209"/>
      <c r="X1926" s="209"/>
      <c r="Y1926" s="209"/>
      <c r="Z1926" s="209"/>
      <c r="AA1926" s="209"/>
      <c r="AC1926" s="210">
        <v>12260</v>
      </c>
      <c r="AD1926" s="210"/>
    </row>
    <row r="1927" spans="1:30">
      <c r="C1927" s="211" t="s">
        <v>2</v>
      </c>
      <c r="G1927" s="211" t="s">
        <v>2</v>
      </c>
      <c r="K1927" s="211" t="s">
        <v>2</v>
      </c>
      <c r="O1927" s="212" t="s">
        <v>1906</v>
      </c>
      <c r="P1927" s="212"/>
      <c r="Q1927" s="212"/>
      <c r="R1927" s="212"/>
      <c r="S1927" s="212"/>
      <c r="T1927" s="212"/>
      <c r="U1927" s="212"/>
      <c r="V1927" s="212"/>
      <c r="W1927" s="212"/>
      <c r="X1927" s="212"/>
      <c r="Y1927" s="212"/>
      <c r="Z1927" s="212"/>
      <c r="AA1927" s="212"/>
      <c r="AB1927" s="212"/>
      <c r="AC1927" s="213">
        <v>90</v>
      </c>
      <c r="AD1927" s="213"/>
    </row>
    <row r="1928" spans="1:30">
      <c r="C1928" s="211" t="s">
        <v>2</v>
      </c>
      <c r="G1928" s="211" t="s">
        <v>2</v>
      </c>
      <c r="K1928" s="211" t="s">
        <v>2</v>
      </c>
      <c r="O1928" s="212" t="s">
        <v>1907</v>
      </c>
      <c r="P1928" s="212"/>
      <c r="Q1928" s="212"/>
      <c r="R1928" s="212"/>
      <c r="S1928" s="212"/>
      <c r="T1928" s="212"/>
      <c r="U1928" s="212"/>
      <c r="V1928" s="212"/>
      <c r="W1928" s="212"/>
      <c r="X1928" s="212"/>
      <c r="Y1928" s="212"/>
      <c r="Z1928" s="212"/>
      <c r="AA1928" s="212"/>
      <c r="AB1928" s="212"/>
      <c r="AC1928" s="213">
        <v>2500</v>
      </c>
      <c r="AD1928" s="213"/>
    </row>
    <row r="1929" spans="1:30">
      <c r="C1929" s="211" t="s">
        <v>2</v>
      </c>
      <c r="G1929" s="211" t="s">
        <v>2</v>
      </c>
      <c r="K1929" s="211" t="s">
        <v>2</v>
      </c>
      <c r="O1929" s="212" t="s">
        <v>1908</v>
      </c>
      <c r="P1929" s="212"/>
      <c r="Q1929" s="212"/>
      <c r="R1929" s="212"/>
      <c r="S1929" s="212"/>
      <c r="T1929" s="212"/>
      <c r="U1929" s="212"/>
      <c r="V1929" s="212"/>
      <c r="W1929" s="212"/>
      <c r="X1929" s="212"/>
      <c r="Y1929" s="212"/>
      <c r="Z1929" s="212"/>
      <c r="AA1929" s="212"/>
      <c r="AB1929" s="212"/>
      <c r="AC1929" s="213">
        <v>5120</v>
      </c>
      <c r="AD1929" s="213"/>
    </row>
    <row r="1930" spans="1:30">
      <c r="C1930" s="211" t="s">
        <v>2</v>
      </c>
      <c r="G1930" s="211" t="s">
        <v>2</v>
      </c>
      <c r="K1930" s="211" t="s">
        <v>2</v>
      </c>
      <c r="O1930" s="212" t="s">
        <v>1909</v>
      </c>
      <c r="P1930" s="212"/>
      <c r="Q1930" s="212"/>
      <c r="R1930" s="212"/>
      <c r="S1930" s="212"/>
      <c r="T1930" s="212"/>
      <c r="U1930" s="212"/>
      <c r="V1930" s="212"/>
      <c r="W1930" s="212"/>
      <c r="X1930" s="212"/>
      <c r="Y1930" s="212"/>
      <c r="Z1930" s="212"/>
      <c r="AA1930" s="212"/>
      <c r="AB1930" s="212"/>
      <c r="AC1930" s="213">
        <v>3000</v>
      </c>
      <c r="AD1930" s="213"/>
    </row>
    <row r="1931" spans="1:30">
      <c r="C1931" s="211" t="s">
        <v>2</v>
      </c>
      <c r="G1931" s="211" t="s">
        <v>2</v>
      </c>
      <c r="K1931" s="211" t="s">
        <v>2</v>
      </c>
      <c r="O1931" s="212" t="s">
        <v>1910</v>
      </c>
      <c r="P1931" s="212"/>
      <c r="Q1931" s="212"/>
      <c r="R1931" s="212"/>
      <c r="S1931" s="212"/>
      <c r="T1931" s="212"/>
      <c r="U1931" s="212"/>
      <c r="V1931" s="212"/>
      <c r="W1931" s="212"/>
      <c r="X1931" s="212"/>
      <c r="Y1931" s="212"/>
      <c r="Z1931" s="212"/>
      <c r="AA1931" s="212"/>
      <c r="AB1931" s="212"/>
      <c r="AC1931" s="213">
        <v>1250</v>
      </c>
      <c r="AD1931" s="213"/>
    </row>
    <row r="1932" spans="1:30">
      <c r="C1932" s="211" t="s">
        <v>2</v>
      </c>
      <c r="G1932" s="211" t="s">
        <v>2</v>
      </c>
      <c r="K1932" s="211" t="s">
        <v>2</v>
      </c>
      <c r="O1932" s="212" t="s">
        <v>1911</v>
      </c>
      <c r="P1932" s="212"/>
      <c r="Q1932" s="212"/>
      <c r="R1932" s="212"/>
      <c r="S1932" s="212"/>
      <c r="T1932" s="212"/>
      <c r="U1932" s="212"/>
      <c r="V1932" s="212"/>
      <c r="W1932" s="212"/>
      <c r="X1932" s="212"/>
      <c r="Y1932" s="212"/>
      <c r="Z1932" s="212"/>
      <c r="AA1932" s="212"/>
      <c r="AB1932" s="212"/>
      <c r="AC1932" s="213">
        <v>300</v>
      </c>
      <c r="AD1932" s="213"/>
    </row>
    <row r="1933" spans="1:30" ht="6" customHeight="1"/>
    <row r="1934" spans="1:30" ht="16.5" customHeight="1">
      <c r="A1934" s="214" t="s">
        <v>1912</v>
      </c>
      <c r="B1934" s="214"/>
      <c r="C1934" s="214"/>
      <c r="D1934" s="214"/>
      <c r="E1934" s="214"/>
      <c r="F1934" s="214"/>
      <c r="G1934" s="214"/>
      <c r="H1934" s="214"/>
      <c r="I1934" s="214"/>
      <c r="J1934" s="214"/>
      <c r="K1934" s="214"/>
      <c r="L1934" s="214"/>
      <c r="M1934" s="214"/>
      <c r="N1934" s="214"/>
      <c r="O1934" s="214"/>
      <c r="P1934" s="214"/>
      <c r="Q1934" s="214"/>
      <c r="R1934" s="214"/>
      <c r="S1934" s="214"/>
      <c r="U1934" s="211" t="s">
        <v>2</v>
      </c>
      <c r="W1934" s="211" t="s">
        <v>2</v>
      </c>
      <c r="Y1934" s="216" t="s">
        <v>1287</v>
      </c>
      <c r="Z1934" s="216"/>
      <c r="AC1934" s="217">
        <v>14340</v>
      </c>
      <c r="AD1934" s="217"/>
    </row>
    <row r="1935" spans="1:30" ht="6.75" customHeight="1"/>
    <row r="1936" spans="1:30" ht="14.25" customHeight="1">
      <c r="A1936" s="206" t="s">
        <v>1913</v>
      </c>
      <c r="B1936" s="206"/>
      <c r="C1936" s="206"/>
      <c r="D1936" s="206"/>
      <c r="E1936" s="206"/>
      <c r="F1936" s="206"/>
      <c r="G1936" s="206"/>
      <c r="H1936" s="206"/>
      <c r="I1936" s="206"/>
      <c r="J1936" s="206"/>
      <c r="K1936" s="206"/>
      <c r="L1936" s="206"/>
      <c r="M1936" s="206"/>
      <c r="N1936" s="206"/>
      <c r="O1936" s="206"/>
    </row>
    <row r="1937" spans="2:30">
      <c r="B1937" s="207" t="s">
        <v>314</v>
      </c>
      <c r="C1937" s="207"/>
      <c r="D1937" s="207"/>
      <c r="F1937" s="207" t="s">
        <v>315</v>
      </c>
      <c r="G1937" s="207"/>
      <c r="H1937" s="207"/>
      <c r="I1937" s="207"/>
      <c r="J1937" s="207" t="s">
        <v>316</v>
      </c>
      <c r="K1937" s="207"/>
      <c r="L1937" s="207"/>
      <c r="N1937" s="207" t="s">
        <v>317</v>
      </c>
      <c r="O1937" s="207"/>
      <c r="P1937" s="207"/>
      <c r="Q1937" s="207"/>
      <c r="R1937" s="207"/>
      <c r="S1937" s="207"/>
      <c r="T1937" s="207"/>
      <c r="U1937" s="207"/>
      <c r="V1937" s="207"/>
      <c r="W1937" s="207"/>
      <c r="X1937" s="207"/>
      <c r="Y1937" s="207"/>
      <c r="Z1937" s="207"/>
      <c r="AA1937" s="207"/>
      <c r="AC1937" s="208" t="s">
        <v>318</v>
      </c>
      <c r="AD1937" s="208"/>
    </row>
    <row r="1938" spans="2:30">
      <c r="B1938" s="209" t="s">
        <v>1535</v>
      </c>
      <c r="C1938" s="209"/>
      <c r="D1938" s="209"/>
      <c r="F1938" s="209" t="s">
        <v>451</v>
      </c>
      <c r="G1938" s="209"/>
      <c r="H1938" s="209"/>
      <c r="I1938" s="209"/>
      <c r="J1938" s="209" t="s">
        <v>1536</v>
      </c>
      <c r="K1938" s="209"/>
      <c r="L1938" s="209"/>
      <c r="N1938" s="209" t="s">
        <v>1537</v>
      </c>
      <c r="O1938" s="209"/>
      <c r="P1938" s="209"/>
      <c r="Q1938" s="209"/>
      <c r="R1938" s="209"/>
      <c r="S1938" s="209"/>
      <c r="T1938" s="209"/>
      <c r="U1938" s="209"/>
      <c r="V1938" s="209"/>
      <c r="W1938" s="209"/>
      <c r="X1938" s="209"/>
      <c r="Y1938" s="209"/>
      <c r="Z1938" s="209"/>
      <c r="AA1938" s="209"/>
      <c r="AC1938" s="210">
        <v>7096.68</v>
      </c>
      <c r="AD1938" s="210"/>
    </row>
    <row r="1939" spans="2:30">
      <c r="C1939" s="211" t="s">
        <v>2</v>
      </c>
      <c r="G1939" s="211" t="s">
        <v>2</v>
      </c>
      <c r="K1939" s="211" t="s">
        <v>2</v>
      </c>
      <c r="O1939" s="212" t="s">
        <v>1914</v>
      </c>
      <c r="P1939" s="212"/>
      <c r="Q1939" s="212"/>
      <c r="R1939" s="212"/>
      <c r="S1939" s="212"/>
      <c r="T1939" s="212"/>
      <c r="U1939" s="212"/>
      <c r="V1939" s="212"/>
      <c r="W1939" s="212"/>
      <c r="X1939" s="212"/>
      <c r="Y1939" s="212"/>
      <c r="Z1939" s="212"/>
      <c r="AA1939" s="212"/>
      <c r="AB1939" s="212"/>
      <c r="AC1939" s="213">
        <v>1419.34</v>
      </c>
      <c r="AD1939" s="213"/>
    </row>
    <row r="1940" spans="2:30">
      <c r="C1940" s="211" t="s">
        <v>2</v>
      </c>
      <c r="G1940" s="211" t="s">
        <v>2</v>
      </c>
      <c r="K1940" s="211" t="s">
        <v>2</v>
      </c>
      <c r="O1940" s="212" t="s">
        <v>1914</v>
      </c>
      <c r="P1940" s="212"/>
      <c r="Q1940" s="212"/>
      <c r="R1940" s="212"/>
      <c r="S1940" s="212"/>
      <c r="T1940" s="212"/>
      <c r="U1940" s="212"/>
      <c r="V1940" s="212"/>
      <c r="W1940" s="212"/>
      <c r="X1940" s="212"/>
      <c r="Y1940" s="212"/>
      <c r="Z1940" s="212"/>
      <c r="AA1940" s="212"/>
      <c r="AB1940" s="212"/>
      <c r="AC1940" s="213">
        <v>2838.67</v>
      </c>
      <c r="AD1940" s="213"/>
    </row>
    <row r="1941" spans="2:30">
      <c r="C1941" s="211" t="s">
        <v>2</v>
      </c>
      <c r="G1941" s="211" t="s">
        <v>2</v>
      </c>
      <c r="K1941" s="211" t="s">
        <v>2</v>
      </c>
      <c r="O1941" s="212" t="s">
        <v>1914</v>
      </c>
      <c r="P1941" s="212"/>
      <c r="Q1941" s="212"/>
      <c r="R1941" s="212"/>
      <c r="S1941" s="212"/>
      <c r="T1941" s="212"/>
      <c r="U1941" s="212"/>
      <c r="V1941" s="212"/>
      <c r="W1941" s="212"/>
      <c r="X1941" s="212"/>
      <c r="Y1941" s="212"/>
      <c r="Z1941" s="212"/>
      <c r="AA1941" s="212"/>
      <c r="AB1941" s="212"/>
      <c r="AC1941" s="213">
        <v>2838.67</v>
      </c>
      <c r="AD1941" s="213"/>
    </row>
    <row r="1942" spans="2:30">
      <c r="B1942" s="209" t="s">
        <v>1915</v>
      </c>
      <c r="C1942" s="209"/>
      <c r="D1942" s="209"/>
      <c r="F1942" s="209" t="s">
        <v>690</v>
      </c>
      <c r="G1942" s="209"/>
      <c r="H1942" s="209"/>
      <c r="I1942" s="209"/>
      <c r="J1942" s="209" t="s">
        <v>1916</v>
      </c>
      <c r="K1942" s="209"/>
      <c r="L1942" s="209"/>
      <c r="N1942" s="209" t="s">
        <v>1917</v>
      </c>
      <c r="O1942" s="209"/>
      <c r="P1942" s="209"/>
      <c r="Q1942" s="209"/>
      <c r="R1942" s="209"/>
      <c r="S1942" s="209"/>
      <c r="T1942" s="209"/>
      <c r="U1942" s="209"/>
      <c r="V1942" s="209"/>
      <c r="W1942" s="209"/>
      <c r="X1942" s="209"/>
      <c r="Y1942" s="209"/>
      <c r="Z1942" s="209"/>
      <c r="AA1942" s="209"/>
      <c r="AC1942" s="210">
        <v>36998.559999999998</v>
      </c>
      <c r="AD1942" s="210"/>
    </row>
    <row r="1943" spans="2:30">
      <c r="C1943" s="211" t="s">
        <v>2</v>
      </c>
      <c r="G1943" s="211" t="s">
        <v>2</v>
      </c>
      <c r="K1943" s="211" t="s">
        <v>2</v>
      </c>
      <c r="O1943" s="212" t="s">
        <v>1918</v>
      </c>
      <c r="P1943" s="212"/>
      <c r="Q1943" s="212"/>
      <c r="R1943" s="212"/>
      <c r="S1943" s="212"/>
      <c r="T1943" s="212"/>
      <c r="U1943" s="212"/>
      <c r="V1943" s="212"/>
      <c r="W1943" s="212"/>
      <c r="X1943" s="212"/>
      <c r="Y1943" s="212"/>
      <c r="Z1943" s="212"/>
      <c r="AA1943" s="212"/>
      <c r="AB1943" s="212"/>
    </row>
    <row r="1944" spans="2:30">
      <c r="B1944" s="209" t="s">
        <v>1919</v>
      </c>
      <c r="C1944" s="209"/>
      <c r="D1944" s="209"/>
      <c r="F1944" s="209" t="s">
        <v>690</v>
      </c>
      <c r="G1944" s="209"/>
      <c r="H1944" s="209"/>
      <c r="I1944" s="209"/>
      <c r="J1944" s="209" t="s">
        <v>1920</v>
      </c>
      <c r="K1944" s="209"/>
      <c r="L1944" s="209"/>
      <c r="N1944" s="209" t="s">
        <v>1921</v>
      </c>
      <c r="O1944" s="209"/>
      <c r="P1944" s="209"/>
      <c r="Q1944" s="209"/>
      <c r="R1944" s="209"/>
      <c r="S1944" s="209"/>
      <c r="T1944" s="209"/>
      <c r="U1944" s="209"/>
      <c r="V1944" s="209"/>
      <c r="W1944" s="209"/>
      <c r="X1944" s="209"/>
      <c r="Y1944" s="209"/>
      <c r="Z1944" s="209"/>
      <c r="AA1944" s="209"/>
      <c r="AC1944" s="210">
        <v>6466.27</v>
      </c>
      <c r="AD1944" s="210"/>
    </row>
    <row r="1945" spans="2:30">
      <c r="C1945" s="211" t="s">
        <v>2</v>
      </c>
      <c r="G1945" s="211" t="s">
        <v>2</v>
      </c>
      <c r="K1945" s="211" t="s">
        <v>2</v>
      </c>
      <c r="O1945" s="212" t="s">
        <v>1918</v>
      </c>
      <c r="P1945" s="212"/>
      <c r="Q1945" s="212"/>
      <c r="R1945" s="212"/>
      <c r="S1945" s="212"/>
      <c r="T1945" s="212"/>
      <c r="U1945" s="212"/>
      <c r="V1945" s="212"/>
      <c r="W1945" s="212"/>
      <c r="X1945" s="212"/>
      <c r="Y1945" s="212"/>
      <c r="Z1945" s="212"/>
      <c r="AA1945" s="212"/>
      <c r="AB1945" s="212"/>
    </row>
    <row r="1946" spans="2:30">
      <c r="B1946" s="209" t="s">
        <v>1922</v>
      </c>
      <c r="C1946" s="209"/>
      <c r="D1946" s="209"/>
      <c r="F1946" s="209" t="s">
        <v>690</v>
      </c>
      <c r="G1946" s="209"/>
      <c r="H1946" s="209"/>
      <c r="I1946" s="209"/>
      <c r="J1946" s="209" t="s">
        <v>1923</v>
      </c>
      <c r="K1946" s="209"/>
      <c r="L1946" s="209"/>
      <c r="N1946" s="209" t="s">
        <v>1924</v>
      </c>
      <c r="O1946" s="209"/>
      <c r="P1946" s="209"/>
      <c r="Q1946" s="209"/>
      <c r="R1946" s="209"/>
      <c r="S1946" s="209"/>
      <c r="T1946" s="209"/>
      <c r="U1946" s="209"/>
      <c r="V1946" s="209"/>
      <c r="W1946" s="209"/>
      <c r="X1946" s="209"/>
      <c r="Y1946" s="209"/>
      <c r="Z1946" s="209"/>
      <c r="AA1946" s="209"/>
      <c r="AC1946" s="210">
        <v>50049.08</v>
      </c>
      <c r="AD1946" s="210"/>
    </row>
    <row r="1947" spans="2:30">
      <c r="C1947" s="211" t="s">
        <v>2</v>
      </c>
      <c r="G1947" s="211" t="s">
        <v>2</v>
      </c>
      <c r="K1947" s="211" t="s">
        <v>2</v>
      </c>
      <c r="O1947" s="212" t="s">
        <v>1925</v>
      </c>
      <c r="P1947" s="212"/>
      <c r="Q1947" s="212"/>
      <c r="R1947" s="212"/>
      <c r="S1947" s="212"/>
      <c r="T1947" s="212"/>
      <c r="U1947" s="212"/>
      <c r="V1947" s="212"/>
      <c r="W1947" s="212"/>
      <c r="X1947" s="212"/>
      <c r="Y1947" s="212"/>
      <c r="Z1947" s="212"/>
      <c r="AA1947" s="212"/>
      <c r="AB1947" s="212"/>
      <c r="AC1947" s="213">
        <v>12034.22</v>
      </c>
      <c r="AD1947" s="213"/>
    </row>
    <row r="1948" spans="2:30">
      <c r="C1948" s="211" t="s">
        <v>2</v>
      </c>
      <c r="G1948" s="211" t="s">
        <v>2</v>
      </c>
      <c r="K1948" s="211" t="s">
        <v>2</v>
      </c>
      <c r="O1948" s="212" t="s">
        <v>1926</v>
      </c>
      <c r="P1948" s="212"/>
      <c r="Q1948" s="212"/>
      <c r="R1948" s="212"/>
      <c r="S1948" s="212"/>
      <c r="T1948" s="212"/>
      <c r="U1948" s="212"/>
      <c r="V1948" s="212"/>
      <c r="W1948" s="212"/>
      <c r="X1948" s="212"/>
      <c r="Y1948" s="212"/>
      <c r="Z1948" s="212"/>
      <c r="AA1948" s="212"/>
      <c r="AB1948" s="212"/>
      <c r="AC1948" s="213">
        <v>11388.48</v>
      </c>
      <c r="AD1948" s="213"/>
    </row>
    <row r="1949" spans="2:30">
      <c r="C1949" s="211" t="s">
        <v>2</v>
      </c>
      <c r="G1949" s="211" t="s">
        <v>2</v>
      </c>
      <c r="K1949" s="211" t="s">
        <v>2</v>
      </c>
      <c r="O1949" s="212" t="s">
        <v>1927</v>
      </c>
      <c r="P1949" s="212"/>
      <c r="Q1949" s="212"/>
      <c r="R1949" s="212"/>
      <c r="S1949" s="212"/>
      <c r="T1949" s="212"/>
      <c r="U1949" s="212"/>
      <c r="V1949" s="212"/>
      <c r="W1949" s="212"/>
      <c r="X1949" s="212"/>
      <c r="Y1949" s="212"/>
      <c r="Z1949" s="212"/>
      <c r="AA1949" s="212"/>
      <c r="AB1949" s="212"/>
      <c r="AC1949" s="213">
        <v>93.79</v>
      </c>
      <c r="AD1949" s="213"/>
    </row>
    <row r="1950" spans="2:30">
      <c r="C1950" s="211" t="s">
        <v>2</v>
      </c>
      <c r="G1950" s="211" t="s">
        <v>2</v>
      </c>
      <c r="K1950" s="211" t="s">
        <v>2</v>
      </c>
      <c r="O1950" s="212" t="s">
        <v>1928</v>
      </c>
      <c r="P1950" s="212"/>
      <c r="Q1950" s="212"/>
      <c r="R1950" s="212"/>
      <c r="S1950" s="212"/>
      <c r="T1950" s="212"/>
      <c r="U1950" s="212"/>
      <c r="V1950" s="212"/>
      <c r="W1950" s="212"/>
      <c r="X1950" s="212"/>
      <c r="Y1950" s="212"/>
      <c r="Z1950" s="212"/>
      <c r="AA1950" s="212"/>
      <c r="AB1950" s="212"/>
      <c r="AC1950" s="213">
        <v>42.73</v>
      </c>
      <c r="AD1950" s="213"/>
    </row>
    <row r="1951" spans="2:30">
      <c r="C1951" s="211" t="s">
        <v>2</v>
      </c>
      <c r="G1951" s="211" t="s">
        <v>2</v>
      </c>
      <c r="K1951" s="211" t="s">
        <v>2</v>
      </c>
      <c r="O1951" s="212" t="s">
        <v>1929</v>
      </c>
      <c r="P1951" s="212"/>
      <c r="Q1951" s="212"/>
      <c r="R1951" s="212"/>
      <c r="S1951" s="212"/>
      <c r="T1951" s="212"/>
      <c r="U1951" s="212"/>
      <c r="V1951" s="212"/>
      <c r="W1951" s="212"/>
      <c r="X1951" s="212"/>
      <c r="Y1951" s="212"/>
      <c r="Z1951" s="212"/>
      <c r="AA1951" s="212"/>
      <c r="AB1951" s="212"/>
      <c r="AC1951" s="213">
        <v>26449.42</v>
      </c>
      <c r="AD1951" s="213"/>
    </row>
    <row r="1952" spans="2:30">
      <c r="C1952" s="211" t="s">
        <v>2</v>
      </c>
      <c r="G1952" s="211" t="s">
        <v>2</v>
      </c>
      <c r="K1952" s="211" t="s">
        <v>2</v>
      </c>
      <c r="O1952" s="212" t="s">
        <v>1928</v>
      </c>
      <c r="P1952" s="212"/>
      <c r="Q1952" s="212"/>
      <c r="R1952" s="212"/>
      <c r="S1952" s="212"/>
      <c r="T1952" s="212"/>
      <c r="U1952" s="212"/>
      <c r="V1952" s="212"/>
      <c r="W1952" s="212"/>
      <c r="X1952" s="212"/>
      <c r="Y1952" s="212"/>
      <c r="Z1952" s="212"/>
      <c r="AA1952" s="212"/>
      <c r="AB1952" s="212"/>
      <c r="AC1952" s="213">
        <v>40.44</v>
      </c>
      <c r="AD1952" s="213"/>
    </row>
    <row r="1953" spans="1:30" ht="6" customHeight="1"/>
    <row r="1954" spans="1:30" ht="16.5" customHeight="1">
      <c r="A1954" s="214" t="s">
        <v>1930</v>
      </c>
      <c r="B1954" s="214"/>
      <c r="C1954" s="214"/>
      <c r="D1954" s="214"/>
      <c r="E1954" s="214"/>
      <c r="F1954" s="214"/>
      <c r="G1954" s="214"/>
      <c r="H1954" s="214"/>
      <c r="I1954" s="214"/>
      <c r="J1954" s="214"/>
      <c r="K1954" s="214"/>
      <c r="L1954" s="214"/>
      <c r="M1954" s="214"/>
      <c r="N1954" s="214"/>
      <c r="O1954" s="214"/>
      <c r="P1954" s="214"/>
      <c r="Q1954" s="214"/>
      <c r="R1954" s="214"/>
      <c r="S1954" s="214"/>
      <c r="U1954" s="211" t="s">
        <v>2</v>
      </c>
      <c r="W1954" s="211" t="s">
        <v>2</v>
      </c>
      <c r="Y1954" s="216" t="s">
        <v>1287</v>
      </c>
      <c r="Z1954" s="216"/>
      <c r="AC1954" s="217">
        <v>100610.59</v>
      </c>
      <c r="AD1954" s="217"/>
    </row>
    <row r="1955" spans="1:30" ht="6.75" customHeight="1"/>
    <row r="1956" spans="1:30" ht="14.25" customHeight="1">
      <c r="A1956" s="206" t="s">
        <v>1931</v>
      </c>
      <c r="B1956" s="206"/>
      <c r="C1956" s="206"/>
      <c r="D1956" s="206"/>
      <c r="E1956" s="206"/>
      <c r="F1956" s="206"/>
      <c r="G1956" s="206"/>
      <c r="H1956" s="206"/>
      <c r="I1956" s="206"/>
      <c r="J1956" s="206"/>
      <c r="K1956" s="206"/>
      <c r="L1956" s="206"/>
      <c r="M1956" s="206"/>
      <c r="N1956" s="206"/>
      <c r="O1956" s="206"/>
    </row>
    <row r="1957" spans="1:30">
      <c r="B1957" s="207" t="s">
        <v>314</v>
      </c>
      <c r="C1957" s="207"/>
      <c r="D1957" s="207"/>
      <c r="F1957" s="207" t="s">
        <v>315</v>
      </c>
      <c r="G1957" s="207"/>
      <c r="H1957" s="207"/>
      <c r="I1957" s="207"/>
      <c r="J1957" s="207" t="s">
        <v>316</v>
      </c>
      <c r="K1957" s="207"/>
      <c r="L1957" s="207"/>
      <c r="N1957" s="207" t="s">
        <v>317</v>
      </c>
      <c r="O1957" s="207"/>
      <c r="P1957" s="207"/>
      <c r="Q1957" s="207"/>
      <c r="R1957" s="207"/>
      <c r="S1957" s="207"/>
      <c r="T1957" s="207"/>
      <c r="U1957" s="207"/>
      <c r="V1957" s="207"/>
      <c r="W1957" s="207"/>
      <c r="X1957" s="207"/>
      <c r="Y1957" s="207"/>
      <c r="Z1957" s="207"/>
      <c r="AA1957" s="207"/>
      <c r="AC1957" s="208" t="s">
        <v>318</v>
      </c>
      <c r="AD1957" s="208"/>
    </row>
    <row r="1958" spans="1:30">
      <c r="B1958" s="209" t="s">
        <v>1915</v>
      </c>
      <c r="C1958" s="209"/>
      <c r="D1958" s="209"/>
      <c r="F1958" s="209" t="s">
        <v>690</v>
      </c>
      <c r="G1958" s="209"/>
      <c r="H1958" s="209"/>
      <c r="I1958" s="209"/>
      <c r="J1958" s="209" t="s">
        <v>1916</v>
      </c>
      <c r="K1958" s="209"/>
      <c r="L1958" s="209"/>
      <c r="N1958" s="209" t="s">
        <v>1917</v>
      </c>
      <c r="O1958" s="209"/>
      <c r="P1958" s="209"/>
      <c r="Q1958" s="209"/>
      <c r="R1958" s="209"/>
      <c r="S1958" s="209"/>
      <c r="T1958" s="209"/>
      <c r="U1958" s="209"/>
      <c r="V1958" s="209"/>
      <c r="W1958" s="209"/>
      <c r="X1958" s="209"/>
      <c r="Y1958" s="209"/>
      <c r="Z1958" s="209"/>
      <c r="AA1958" s="209"/>
      <c r="AC1958" s="210">
        <v>13500</v>
      </c>
      <c r="AD1958" s="210"/>
    </row>
    <row r="1959" spans="1:30">
      <c r="C1959" s="211" t="s">
        <v>2</v>
      </c>
      <c r="G1959" s="211" t="s">
        <v>2</v>
      </c>
      <c r="K1959" s="211" t="s">
        <v>2</v>
      </c>
      <c r="O1959" s="212" t="s">
        <v>1932</v>
      </c>
      <c r="P1959" s="212"/>
      <c r="Q1959" s="212"/>
      <c r="R1959" s="212"/>
      <c r="S1959" s="212"/>
      <c r="T1959" s="212"/>
      <c r="U1959" s="212"/>
      <c r="V1959" s="212"/>
      <c r="W1959" s="212"/>
      <c r="X1959" s="212"/>
      <c r="Y1959" s="212"/>
      <c r="Z1959" s="212"/>
      <c r="AA1959" s="212"/>
      <c r="AB1959" s="212"/>
    </row>
    <row r="1960" spans="1:30">
      <c r="B1960" s="209" t="s">
        <v>1933</v>
      </c>
      <c r="C1960" s="209"/>
      <c r="D1960" s="209"/>
      <c r="F1960" s="209" t="s">
        <v>690</v>
      </c>
      <c r="G1960" s="209"/>
      <c r="H1960" s="209"/>
      <c r="I1960" s="209"/>
      <c r="J1960" s="209" t="s">
        <v>1934</v>
      </c>
      <c r="K1960" s="209"/>
      <c r="L1960" s="209"/>
      <c r="N1960" s="209" t="s">
        <v>1935</v>
      </c>
      <c r="O1960" s="209"/>
      <c r="P1960" s="209"/>
      <c r="Q1960" s="209"/>
      <c r="R1960" s="209"/>
      <c r="S1960" s="209"/>
      <c r="T1960" s="209"/>
      <c r="U1960" s="209"/>
      <c r="V1960" s="209"/>
      <c r="W1960" s="209"/>
      <c r="X1960" s="209"/>
      <c r="Y1960" s="209"/>
      <c r="Z1960" s="209"/>
      <c r="AA1960" s="209"/>
      <c r="AC1960" s="210">
        <v>1590</v>
      </c>
      <c r="AD1960" s="210"/>
    </row>
    <row r="1961" spans="1:30">
      <c r="C1961" s="211" t="s">
        <v>2</v>
      </c>
      <c r="G1961" s="211" t="s">
        <v>2</v>
      </c>
      <c r="K1961" s="211" t="s">
        <v>2</v>
      </c>
      <c r="O1961" s="212" t="s">
        <v>1936</v>
      </c>
      <c r="P1961" s="212"/>
      <c r="Q1961" s="212"/>
      <c r="R1961" s="212"/>
      <c r="S1961" s="212"/>
      <c r="T1961" s="212"/>
      <c r="U1961" s="212"/>
      <c r="V1961" s="212"/>
      <c r="W1961" s="212"/>
      <c r="X1961" s="212"/>
      <c r="Y1961" s="212"/>
      <c r="Z1961" s="212"/>
      <c r="AA1961" s="212"/>
      <c r="AB1961" s="212"/>
    </row>
    <row r="1962" spans="1:30">
      <c r="B1962" s="209" t="s">
        <v>1937</v>
      </c>
      <c r="C1962" s="209"/>
      <c r="D1962" s="209"/>
      <c r="F1962" s="209" t="s">
        <v>107</v>
      </c>
      <c r="G1962" s="209"/>
      <c r="H1962" s="209"/>
      <c r="I1962" s="209"/>
      <c r="J1962" s="209" t="s">
        <v>1938</v>
      </c>
      <c r="K1962" s="209"/>
      <c r="L1962" s="209"/>
      <c r="N1962" s="209" t="s">
        <v>1939</v>
      </c>
      <c r="O1962" s="209"/>
      <c r="P1962" s="209"/>
      <c r="Q1962" s="209"/>
      <c r="R1962" s="209"/>
      <c r="S1962" s="209"/>
      <c r="T1962" s="209"/>
      <c r="U1962" s="209"/>
      <c r="V1962" s="209"/>
      <c r="W1962" s="209"/>
      <c r="X1962" s="209"/>
      <c r="Y1962" s="209"/>
      <c r="Z1962" s="209"/>
      <c r="AA1962" s="209"/>
      <c r="AC1962" s="210">
        <v>24062.14</v>
      </c>
      <c r="AD1962" s="210"/>
    </row>
    <row r="1963" spans="1:30">
      <c r="C1963" s="211" t="s">
        <v>2</v>
      </c>
      <c r="G1963" s="211" t="s">
        <v>2</v>
      </c>
      <c r="K1963" s="211" t="s">
        <v>2</v>
      </c>
      <c r="O1963" s="212" t="s">
        <v>1940</v>
      </c>
      <c r="P1963" s="212"/>
      <c r="Q1963" s="212"/>
      <c r="R1963" s="212"/>
      <c r="S1963" s="212"/>
      <c r="T1963" s="212"/>
      <c r="U1963" s="212"/>
      <c r="V1963" s="212"/>
      <c r="W1963" s="212"/>
      <c r="X1963" s="212"/>
      <c r="Y1963" s="212"/>
      <c r="Z1963" s="212"/>
      <c r="AA1963" s="212"/>
      <c r="AB1963" s="212"/>
      <c r="AC1963" s="213">
        <v>3888.3</v>
      </c>
      <c r="AD1963" s="213"/>
    </row>
    <row r="1964" spans="1:30">
      <c r="C1964" s="211" t="s">
        <v>2</v>
      </c>
      <c r="G1964" s="211" t="s">
        <v>2</v>
      </c>
      <c r="K1964" s="211" t="s">
        <v>2</v>
      </c>
      <c r="O1964" s="212" t="s">
        <v>1941</v>
      </c>
      <c r="P1964" s="212"/>
      <c r="Q1964" s="212"/>
      <c r="R1964" s="212"/>
      <c r="S1964" s="212"/>
      <c r="T1964" s="212"/>
      <c r="U1964" s="212"/>
      <c r="V1964" s="212"/>
      <c r="W1964" s="212"/>
      <c r="X1964" s="212"/>
      <c r="Y1964" s="212"/>
      <c r="Z1964" s="212"/>
      <c r="AA1964" s="212"/>
      <c r="AB1964" s="212"/>
      <c r="AC1964" s="213">
        <v>20173.84</v>
      </c>
      <c r="AD1964" s="213"/>
    </row>
    <row r="1965" spans="1:30" ht="6" customHeight="1"/>
    <row r="1966" spans="1:30" ht="16.5" customHeight="1">
      <c r="A1966" s="214" t="s">
        <v>1942</v>
      </c>
      <c r="B1966" s="214"/>
      <c r="C1966" s="214"/>
      <c r="D1966" s="214"/>
      <c r="E1966" s="214"/>
      <c r="F1966" s="214"/>
      <c r="G1966" s="214"/>
      <c r="H1966" s="214"/>
      <c r="I1966" s="214"/>
      <c r="J1966" s="214"/>
      <c r="K1966" s="214"/>
      <c r="L1966" s="214"/>
      <c r="M1966" s="214"/>
      <c r="N1966" s="214"/>
      <c r="O1966" s="214"/>
      <c r="P1966" s="214"/>
      <c r="Q1966" s="214"/>
      <c r="R1966" s="214"/>
      <c r="S1966" s="214"/>
      <c r="U1966" s="211" t="s">
        <v>2</v>
      </c>
      <c r="W1966" s="211" t="s">
        <v>2</v>
      </c>
      <c r="Y1966" s="216" t="s">
        <v>1287</v>
      </c>
      <c r="Z1966" s="216"/>
      <c r="AC1966" s="217">
        <v>39152.14</v>
      </c>
      <c r="AD1966" s="217"/>
    </row>
    <row r="1967" spans="1:30" ht="6.75" customHeight="1"/>
    <row r="1968" spans="1:30" ht="14.25" customHeight="1">
      <c r="A1968" s="206" t="s">
        <v>1943</v>
      </c>
      <c r="B1968" s="206"/>
      <c r="C1968" s="206"/>
      <c r="D1968" s="206"/>
      <c r="E1968" s="206"/>
      <c r="F1968" s="206"/>
      <c r="G1968" s="206"/>
      <c r="H1968" s="206"/>
      <c r="I1968" s="206"/>
      <c r="J1968" s="206"/>
      <c r="K1968" s="206"/>
      <c r="L1968" s="206"/>
      <c r="M1968" s="206"/>
      <c r="N1968" s="206"/>
      <c r="O1968" s="206"/>
    </row>
    <row r="1969" spans="1:30">
      <c r="B1969" s="207" t="s">
        <v>314</v>
      </c>
      <c r="C1969" s="207"/>
      <c r="D1969" s="207"/>
      <c r="F1969" s="207" t="s">
        <v>315</v>
      </c>
      <c r="G1969" s="207"/>
      <c r="H1969" s="207"/>
      <c r="I1969" s="207"/>
      <c r="J1969" s="207" t="s">
        <v>316</v>
      </c>
      <c r="K1969" s="207"/>
      <c r="L1969" s="207"/>
      <c r="N1969" s="207" t="s">
        <v>317</v>
      </c>
      <c r="O1969" s="207"/>
      <c r="P1969" s="207"/>
      <c r="Q1969" s="207"/>
      <c r="R1969" s="207"/>
      <c r="S1969" s="207"/>
      <c r="T1969" s="207"/>
      <c r="U1969" s="207"/>
      <c r="V1969" s="207"/>
      <c r="W1969" s="207"/>
      <c r="X1969" s="207"/>
      <c r="Y1969" s="207"/>
      <c r="Z1969" s="207"/>
      <c r="AA1969" s="207"/>
      <c r="AC1969" s="208" t="s">
        <v>318</v>
      </c>
      <c r="AD1969" s="208"/>
    </row>
    <row r="1970" spans="1:30">
      <c r="B1970" s="209" t="s">
        <v>1944</v>
      </c>
      <c r="C1970" s="209"/>
      <c r="D1970" s="209"/>
      <c r="F1970" s="209" t="s">
        <v>690</v>
      </c>
      <c r="G1970" s="209"/>
      <c r="H1970" s="209"/>
      <c r="I1970" s="209"/>
      <c r="J1970" s="209" t="s">
        <v>1945</v>
      </c>
      <c r="K1970" s="209"/>
      <c r="L1970" s="209"/>
      <c r="N1970" s="209" t="s">
        <v>1946</v>
      </c>
      <c r="O1970" s="209"/>
      <c r="P1970" s="209"/>
      <c r="Q1970" s="209"/>
      <c r="R1970" s="209"/>
      <c r="S1970" s="209"/>
      <c r="T1970" s="209"/>
      <c r="U1970" s="209"/>
      <c r="V1970" s="209"/>
      <c r="W1970" s="209"/>
      <c r="X1970" s="209"/>
      <c r="Y1970" s="209"/>
      <c r="Z1970" s="209"/>
      <c r="AA1970" s="209"/>
      <c r="AC1970" s="210">
        <v>122045.56</v>
      </c>
      <c r="AD1970" s="210"/>
    </row>
    <row r="1971" spans="1:30">
      <c r="C1971" s="211" t="s">
        <v>2</v>
      </c>
      <c r="G1971" s="211" t="s">
        <v>2</v>
      </c>
      <c r="K1971" s="211" t="s">
        <v>2</v>
      </c>
      <c r="O1971" s="212" t="s">
        <v>1947</v>
      </c>
      <c r="P1971" s="212"/>
      <c r="Q1971" s="212"/>
      <c r="R1971" s="212"/>
      <c r="S1971" s="212"/>
      <c r="T1971" s="212"/>
      <c r="U1971" s="212"/>
      <c r="V1971" s="212"/>
      <c r="W1971" s="212"/>
      <c r="X1971" s="212"/>
      <c r="Y1971" s="212"/>
      <c r="Z1971" s="212"/>
      <c r="AA1971" s="212"/>
      <c r="AB1971" s="212"/>
    </row>
    <row r="1972" spans="1:30" ht="6" customHeight="1"/>
    <row r="1973" spans="1:30" ht="16.5" customHeight="1">
      <c r="A1973" s="214" t="s">
        <v>1948</v>
      </c>
      <c r="B1973" s="214"/>
      <c r="C1973" s="214"/>
      <c r="D1973" s="214"/>
      <c r="E1973" s="214"/>
      <c r="F1973" s="214"/>
      <c r="G1973" s="214"/>
      <c r="H1973" s="214"/>
      <c r="I1973" s="214"/>
      <c r="J1973" s="214"/>
      <c r="K1973" s="214"/>
      <c r="L1973" s="214"/>
      <c r="M1973" s="214"/>
      <c r="N1973" s="214"/>
      <c r="O1973" s="214"/>
      <c r="P1973" s="214"/>
      <c r="Q1973" s="214"/>
      <c r="R1973" s="214"/>
      <c r="S1973" s="214"/>
      <c r="U1973" s="211" t="s">
        <v>2</v>
      </c>
      <c r="W1973" s="211" t="s">
        <v>2</v>
      </c>
      <c r="Y1973" s="216" t="s">
        <v>1287</v>
      </c>
      <c r="Z1973" s="216"/>
      <c r="AC1973" s="217">
        <v>122045.56</v>
      </c>
      <c r="AD1973" s="217"/>
    </row>
    <row r="1974" spans="1:30" ht="6.75" customHeight="1"/>
    <row r="1975" spans="1:30" ht="14.25" customHeight="1">
      <c r="A1975" s="206" t="s">
        <v>1949</v>
      </c>
      <c r="B1975" s="206"/>
      <c r="C1975" s="206"/>
      <c r="D1975" s="206"/>
      <c r="E1975" s="206"/>
      <c r="F1975" s="206"/>
      <c r="G1975" s="206"/>
      <c r="H1975" s="206"/>
      <c r="I1975" s="206"/>
      <c r="J1975" s="206"/>
      <c r="K1975" s="206"/>
      <c r="L1975" s="206"/>
      <c r="M1975" s="206"/>
      <c r="N1975" s="206"/>
      <c r="O1975" s="206"/>
    </row>
    <row r="1976" spans="1:30">
      <c r="B1976" s="207" t="s">
        <v>314</v>
      </c>
      <c r="C1976" s="207"/>
      <c r="D1976" s="207"/>
      <c r="F1976" s="207" t="s">
        <v>315</v>
      </c>
      <c r="G1976" s="207"/>
      <c r="H1976" s="207"/>
      <c r="I1976" s="207"/>
      <c r="J1976" s="207" t="s">
        <v>316</v>
      </c>
      <c r="K1976" s="207"/>
      <c r="L1976" s="207"/>
      <c r="N1976" s="207" t="s">
        <v>317</v>
      </c>
      <c r="O1976" s="207"/>
      <c r="P1976" s="207"/>
      <c r="Q1976" s="207"/>
      <c r="R1976" s="207"/>
      <c r="S1976" s="207"/>
      <c r="T1976" s="207"/>
      <c r="U1976" s="207"/>
      <c r="V1976" s="207"/>
      <c r="W1976" s="207"/>
      <c r="X1976" s="207"/>
      <c r="Y1976" s="207"/>
      <c r="Z1976" s="207"/>
      <c r="AA1976" s="207"/>
      <c r="AC1976" s="208" t="s">
        <v>318</v>
      </c>
      <c r="AD1976" s="208"/>
    </row>
    <row r="1977" spans="1:30">
      <c r="B1977" s="209" t="s">
        <v>425</v>
      </c>
      <c r="C1977" s="209"/>
      <c r="D1977" s="209"/>
      <c r="F1977" s="209" t="s">
        <v>97</v>
      </c>
      <c r="G1977" s="209"/>
      <c r="H1977" s="209"/>
      <c r="I1977" s="209"/>
      <c r="J1977" s="209" t="s">
        <v>426</v>
      </c>
      <c r="K1977" s="209"/>
      <c r="L1977" s="209"/>
      <c r="N1977" s="209" t="s">
        <v>98</v>
      </c>
      <c r="O1977" s="209"/>
      <c r="P1977" s="209"/>
      <c r="Q1977" s="209"/>
      <c r="R1977" s="209"/>
      <c r="S1977" s="209"/>
      <c r="T1977" s="209"/>
      <c r="U1977" s="209"/>
      <c r="V1977" s="209"/>
      <c r="W1977" s="209"/>
      <c r="X1977" s="209"/>
      <c r="Y1977" s="209"/>
      <c r="Z1977" s="209"/>
      <c r="AA1977" s="209"/>
      <c r="AC1977" s="210">
        <v>310.47000000000003</v>
      </c>
      <c r="AD1977" s="210"/>
    </row>
    <row r="1978" spans="1:30">
      <c r="C1978" s="211" t="s">
        <v>2</v>
      </c>
      <c r="G1978" s="211" t="s">
        <v>2</v>
      </c>
      <c r="K1978" s="211" t="s">
        <v>2</v>
      </c>
      <c r="O1978" s="212" t="s">
        <v>427</v>
      </c>
      <c r="P1978" s="212"/>
      <c r="Q1978" s="212"/>
      <c r="R1978" s="212"/>
      <c r="S1978" s="212"/>
      <c r="T1978" s="212"/>
      <c r="U1978" s="212"/>
      <c r="V1978" s="212"/>
      <c r="W1978" s="212"/>
      <c r="X1978" s="212"/>
      <c r="Y1978" s="212"/>
      <c r="Z1978" s="212"/>
      <c r="AA1978" s="212"/>
      <c r="AB1978" s="212"/>
    </row>
    <row r="1979" spans="1:30" ht="9.75" customHeight="1"/>
    <row r="1980" spans="1:30" ht="12" customHeight="1"/>
    <row r="1981" spans="1:30" ht="13.5" customHeight="1">
      <c r="A1981" s="214" t="s">
        <v>412</v>
      </c>
      <c r="B1981" s="214"/>
      <c r="C1981" s="214"/>
      <c r="D1981" s="214"/>
      <c r="E1981" s="214"/>
      <c r="F1981" s="214"/>
      <c r="G1981" s="214"/>
      <c r="H1981" s="214"/>
      <c r="I1981" s="214"/>
      <c r="J1981" s="214"/>
      <c r="K1981" s="214"/>
      <c r="L1981" s="214"/>
      <c r="M1981" s="214"/>
      <c r="R1981" s="215" t="s">
        <v>1950</v>
      </c>
      <c r="S1981" s="215"/>
      <c r="T1981" s="215"/>
      <c r="U1981" s="215"/>
      <c r="V1981" s="215"/>
      <c r="W1981" s="215"/>
      <c r="X1981" s="215"/>
      <c r="Y1981" s="215"/>
      <c r="Z1981" s="215"/>
      <c r="AA1981" s="215"/>
      <c r="AB1981" s="215"/>
      <c r="AC1981" s="215"/>
      <c r="AD1981" s="215"/>
    </row>
    <row r="1982" spans="1:30" ht="25.5" customHeight="1">
      <c r="C1982" s="203" t="s">
        <v>310</v>
      </c>
      <c r="D1982" s="203"/>
      <c r="E1982" s="203"/>
      <c r="F1982" s="203"/>
      <c r="G1982" s="203"/>
      <c r="H1982" s="203"/>
      <c r="I1982" s="203"/>
      <c r="J1982" s="203"/>
      <c r="K1982" s="203"/>
      <c r="L1982" s="203"/>
      <c r="M1982" s="203"/>
      <c r="N1982" s="203"/>
      <c r="O1982" s="203"/>
      <c r="P1982" s="203"/>
      <c r="Q1982" s="203"/>
      <c r="R1982" s="203"/>
      <c r="S1982" s="203"/>
      <c r="T1982" s="203"/>
      <c r="U1982" s="203"/>
      <c r="V1982" s="203"/>
      <c r="W1982" s="203"/>
      <c r="X1982" s="203"/>
      <c r="Y1982" s="203"/>
      <c r="Z1982" s="203"/>
      <c r="AA1982" s="203"/>
      <c r="AB1982" s="203"/>
      <c r="AC1982" s="203"/>
    </row>
    <row r="1983" spans="1:30" ht="7.5" customHeight="1"/>
    <row r="1984" spans="1:30" ht="18.75" customHeight="1">
      <c r="I1984" s="204" t="s">
        <v>311</v>
      </c>
      <c r="J1984" s="204"/>
      <c r="K1984" s="204"/>
      <c r="L1984" s="204"/>
      <c r="M1984" s="204"/>
      <c r="N1984" s="204"/>
      <c r="O1984" s="204"/>
      <c r="P1984" s="204"/>
      <c r="S1984" s="205" t="s">
        <v>312</v>
      </c>
      <c r="T1984" s="205"/>
      <c r="U1984" s="205"/>
      <c r="V1984" s="205"/>
      <c r="W1984" s="205"/>
      <c r="X1984" s="205"/>
      <c r="Y1984" s="205"/>
    </row>
    <row r="1985" spans="1:30" ht="6.75" customHeight="1"/>
    <row r="1986" spans="1:30" ht="14.25" customHeight="1">
      <c r="A1986" s="206" t="s">
        <v>1949</v>
      </c>
      <c r="B1986" s="206"/>
      <c r="C1986" s="206"/>
      <c r="D1986" s="206"/>
      <c r="E1986" s="206"/>
      <c r="F1986" s="206"/>
      <c r="G1986" s="206"/>
      <c r="H1986" s="206"/>
      <c r="I1986" s="206"/>
      <c r="J1986" s="206"/>
      <c r="K1986" s="206"/>
      <c r="L1986" s="206"/>
      <c r="M1986" s="206"/>
      <c r="N1986" s="206"/>
      <c r="O1986" s="206"/>
    </row>
    <row r="1987" spans="1:30">
      <c r="B1987" s="207" t="s">
        <v>314</v>
      </c>
      <c r="C1987" s="207"/>
      <c r="D1987" s="207"/>
      <c r="F1987" s="207" t="s">
        <v>315</v>
      </c>
      <c r="G1987" s="207"/>
      <c r="H1987" s="207"/>
      <c r="I1987" s="207"/>
      <c r="J1987" s="207" t="s">
        <v>316</v>
      </c>
      <c r="K1987" s="207"/>
      <c r="L1987" s="207"/>
      <c r="N1987" s="207" t="s">
        <v>317</v>
      </c>
      <c r="O1987" s="207"/>
      <c r="P1987" s="207"/>
      <c r="Q1987" s="207"/>
      <c r="R1987" s="207"/>
      <c r="S1987" s="207"/>
      <c r="T1987" s="207"/>
      <c r="U1987" s="207"/>
      <c r="V1987" s="207"/>
      <c r="W1987" s="207"/>
      <c r="X1987" s="207"/>
      <c r="Y1987" s="207"/>
      <c r="Z1987" s="207"/>
      <c r="AA1987" s="207"/>
      <c r="AC1987" s="208" t="s">
        <v>318</v>
      </c>
      <c r="AD1987" s="208"/>
    </row>
    <row r="1988" spans="1:30">
      <c r="B1988" s="209" t="s">
        <v>433</v>
      </c>
      <c r="C1988" s="209"/>
      <c r="D1988" s="209"/>
      <c r="F1988" s="209" t="s">
        <v>97</v>
      </c>
      <c r="G1988" s="209"/>
      <c r="H1988" s="209"/>
      <c r="I1988" s="209"/>
      <c r="J1988" s="209" t="s">
        <v>434</v>
      </c>
      <c r="K1988" s="209"/>
      <c r="L1988" s="209"/>
      <c r="N1988" s="209" t="s">
        <v>102</v>
      </c>
      <c r="O1988" s="209"/>
      <c r="P1988" s="209"/>
      <c r="Q1988" s="209"/>
      <c r="R1988" s="209"/>
      <c r="S1988" s="209"/>
      <c r="T1988" s="209"/>
      <c r="U1988" s="209"/>
      <c r="V1988" s="209"/>
      <c r="W1988" s="209"/>
      <c r="X1988" s="209"/>
      <c r="Y1988" s="209"/>
      <c r="Z1988" s="209"/>
      <c r="AA1988" s="209"/>
      <c r="AC1988" s="210">
        <v>149.84</v>
      </c>
      <c r="AD1988" s="210"/>
    </row>
    <row r="1989" spans="1:30">
      <c r="C1989" s="211" t="s">
        <v>2</v>
      </c>
      <c r="G1989" s="211" t="s">
        <v>2</v>
      </c>
      <c r="K1989" s="211" t="s">
        <v>2</v>
      </c>
      <c r="O1989" s="212" t="s">
        <v>436</v>
      </c>
      <c r="P1989" s="212"/>
      <c r="Q1989" s="212"/>
      <c r="R1989" s="212"/>
      <c r="S1989" s="212"/>
      <c r="T1989" s="212"/>
      <c r="U1989" s="212"/>
      <c r="V1989" s="212"/>
      <c r="W1989" s="212"/>
      <c r="X1989" s="212"/>
      <c r="Y1989" s="212"/>
      <c r="Z1989" s="212"/>
      <c r="AA1989" s="212"/>
      <c r="AB1989" s="212"/>
    </row>
    <row r="1990" spans="1:30">
      <c r="B1990" s="209" t="s">
        <v>1951</v>
      </c>
      <c r="C1990" s="209"/>
      <c r="D1990" s="209"/>
      <c r="F1990" s="209" t="s">
        <v>451</v>
      </c>
      <c r="G1990" s="209"/>
      <c r="H1990" s="209"/>
      <c r="I1990" s="209"/>
      <c r="J1990" s="209" t="s">
        <v>1952</v>
      </c>
      <c r="K1990" s="209"/>
      <c r="L1990" s="209"/>
      <c r="N1990" s="209" t="s">
        <v>1953</v>
      </c>
      <c r="O1990" s="209"/>
      <c r="P1990" s="209"/>
      <c r="Q1990" s="209"/>
      <c r="R1990" s="209"/>
      <c r="S1990" s="209"/>
      <c r="T1990" s="209"/>
      <c r="U1990" s="209"/>
      <c r="V1990" s="209"/>
      <c r="W1990" s="209"/>
      <c r="X1990" s="209"/>
      <c r="Y1990" s="209"/>
      <c r="Z1990" s="209"/>
      <c r="AA1990" s="209"/>
      <c r="AC1990" s="210">
        <v>4250</v>
      </c>
      <c r="AD1990" s="210"/>
    </row>
    <row r="1991" spans="1:30">
      <c r="C1991" s="211" t="s">
        <v>2</v>
      </c>
      <c r="G1991" s="211" t="s">
        <v>2</v>
      </c>
      <c r="K1991" s="211" t="s">
        <v>2</v>
      </c>
      <c r="O1991" s="212" t="s">
        <v>1954</v>
      </c>
      <c r="P1991" s="212"/>
      <c r="Q1991" s="212"/>
      <c r="R1991" s="212"/>
      <c r="S1991" s="212"/>
      <c r="T1991" s="212"/>
      <c r="U1991" s="212"/>
      <c r="V1991" s="212"/>
      <c r="W1991" s="212"/>
      <c r="X1991" s="212"/>
      <c r="Y1991" s="212"/>
      <c r="Z1991" s="212"/>
      <c r="AA1991" s="212"/>
      <c r="AB1991" s="212"/>
    </row>
    <row r="1992" spans="1:30">
      <c r="B1992" s="209" t="s">
        <v>1955</v>
      </c>
      <c r="C1992" s="209"/>
      <c r="D1992" s="209"/>
      <c r="F1992" s="209" t="s">
        <v>451</v>
      </c>
      <c r="G1992" s="209"/>
      <c r="H1992" s="209"/>
      <c r="I1992" s="209"/>
      <c r="J1992" s="209" t="s">
        <v>1299</v>
      </c>
      <c r="K1992" s="209"/>
      <c r="L1992" s="209"/>
      <c r="N1992" s="209" t="s">
        <v>1300</v>
      </c>
      <c r="O1992" s="209"/>
      <c r="P1992" s="209"/>
      <c r="Q1992" s="209"/>
      <c r="R1992" s="209"/>
      <c r="S1992" s="209"/>
      <c r="T1992" s="209"/>
      <c r="U1992" s="209"/>
      <c r="V1992" s="209"/>
      <c r="W1992" s="209"/>
      <c r="X1992" s="209"/>
      <c r="Y1992" s="209"/>
      <c r="Z1992" s="209"/>
      <c r="AA1992" s="209"/>
      <c r="AC1992" s="210">
        <v>21906.400000000001</v>
      </c>
      <c r="AD1992" s="210"/>
    </row>
    <row r="1993" spans="1:30">
      <c r="C1993" s="211" t="s">
        <v>2</v>
      </c>
      <c r="G1993" s="211" t="s">
        <v>2</v>
      </c>
      <c r="K1993" s="211" t="s">
        <v>2</v>
      </c>
      <c r="O1993" s="212" t="s">
        <v>1956</v>
      </c>
      <c r="P1993" s="212"/>
      <c r="Q1993" s="212"/>
      <c r="R1993" s="212"/>
      <c r="S1993" s="212"/>
      <c r="T1993" s="212"/>
      <c r="U1993" s="212"/>
      <c r="V1993" s="212"/>
      <c r="W1993" s="212"/>
      <c r="X1993" s="212"/>
      <c r="Y1993" s="212"/>
      <c r="Z1993" s="212"/>
      <c r="AA1993" s="212"/>
      <c r="AB1993" s="212"/>
      <c r="AC1993" s="213">
        <v>600.6</v>
      </c>
      <c r="AD1993" s="213"/>
    </row>
    <row r="1994" spans="1:30">
      <c r="C1994" s="211" t="s">
        <v>2</v>
      </c>
      <c r="G1994" s="211" t="s">
        <v>2</v>
      </c>
      <c r="K1994" s="211" t="s">
        <v>2</v>
      </c>
      <c r="O1994" s="212" t="s">
        <v>1957</v>
      </c>
      <c r="P1994" s="212"/>
      <c r="Q1994" s="212"/>
      <c r="R1994" s="212"/>
      <c r="S1994" s="212"/>
      <c r="T1994" s="212"/>
      <c r="U1994" s="212"/>
      <c r="V1994" s="212"/>
      <c r="W1994" s="212"/>
      <c r="X1994" s="212"/>
      <c r="Y1994" s="212"/>
      <c r="Z1994" s="212"/>
      <c r="AA1994" s="212"/>
      <c r="AB1994" s="212"/>
      <c r="AC1994" s="213">
        <v>1668.15</v>
      </c>
      <c r="AD1994" s="213"/>
    </row>
    <row r="1995" spans="1:30">
      <c r="C1995" s="211" t="s">
        <v>2</v>
      </c>
      <c r="G1995" s="211" t="s">
        <v>2</v>
      </c>
      <c r="K1995" s="211" t="s">
        <v>2</v>
      </c>
      <c r="O1995" s="212" t="s">
        <v>1958</v>
      </c>
      <c r="P1995" s="212"/>
      <c r="Q1995" s="212"/>
      <c r="R1995" s="212"/>
      <c r="S1995" s="212"/>
      <c r="T1995" s="212"/>
      <c r="U1995" s="212"/>
      <c r="V1995" s="212"/>
      <c r="W1995" s="212"/>
      <c r="X1995" s="212"/>
      <c r="Y1995" s="212"/>
      <c r="Z1995" s="212"/>
      <c r="AA1995" s="212"/>
      <c r="AB1995" s="212"/>
      <c r="AC1995" s="213">
        <v>750</v>
      </c>
      <c r="AD1995" s="213"/>
    </row>
    <row r="1996" spans="1:30">
      <c r="C1996" s="211" t="s">
        <v>2</v>
      </c>
      <c r="G1996" s="211" t="s">
        <v>2</v>
      </c>
      <c r="K1996" s="211" t="s">
        <v>2</v>
      </c>
      <c r="O1996" s="212" t="s">
        <v>1959</v>
      </c>
      <c r="P1996" s="212"/>
      <c r="Q1996" s="212"/>
      <c r="R1996" s="212"/>
      <c r="S1996" s="212"/>
      <c r="T1996" s="212"/>
      <c r="U1996" s="212"/>
      <c r="V1996" s="212"/>
      <c r="W1996" s="212"/>
      <c r="X1996" s="212"/>
      <c r="Y1996" s="212"/>
      <c r="Z1996" s="212"/>
      <c r="AA1996" s="212"/>
      <c r="AB1996" s="212"/>
      <c r="AC1996" s="213">
        <v>983.4</v>
      </c>
      <c r="AD1996" s="213"/>
    </row>
    <row r="1997" spans="1:30">
      <c r="C1997" s="211" t="s">
        <v>2</v>
      </c>
      <c r="G1997" s="211" t="s">
        <v>2</v>
      </c>
      <c r="K1997" s="211" t="s">
        <v>2</v>
      </c>
      <c r="O1997" s="212" t="s">
        <v>1960</v>
      </c>
      <c r="P1997" s="212"/>
      <c r="Q1997" s="212"/>
      <c r="R1997" s="212"/>
      <c r="S1997" s="212"/>
      <c r="T1997" s="212"/>
      <c r="U1997" s="212"/>
      <c r="V1997" s="212"/>
      <c r="W1997" s="212"/>
      <c r="X1997" s="212"/>
      <c r="Y1997" s="212"/>
      <c r="Z1997" s="212"/>
      <c r="AA1997" s="212"/>
      <c r="AB1997" s="212"/>
      <c r="AC1997" s="213">
        <v>765.6</v>
      </c>
      <c r="AD1997" s="213"/>
    </row>
    <row r="1998" spans="1:30">
      <c r="C1998" s="211" t="s">
        <v>2</v>
      </c>
      <c r="G1998" s="211" t="s">
        <v>2</v>
      </c>
      <c r="K1998" s="211" t="s">
        <v>2</v>
      </c>
      <c r="O1998" s="212" t="s">
        <v>1961</v>
      </c>
      <c r="P1998" s="212"/>
      <c r="Q1998" s="212"/>
      <c r="R1998" s="212"/>
      <c r="S1998" s="212"/>
      <c r="T1998" s="212"/>
      <c r="U1998" s="212"/>
      <c r="V1998" s="212"/>
      <c r="W1998" s="212"/>
      <c r="X1998" s="212"/>
      <c r="Y1998" s="212"/>
      <c r="Z1998" s="212"/>
      <c r="AA1998" s="212"/>
      <c r="AB1998" s="212"/>
      <c r="AC1998" s="213">
        <v>1331.55</v>
      </c>
      <c r="AD1998" s="213"/>
    </row>
    <row r="1999" spans="1:30">
      <c r="C1999" s="211" t="s">
        <v>2</v>
      </c>
      <c r="G1999" s="211" t="s">
        <v>2</v>
      </c>
      <c r="K1999" s="211" t="s">
        <v>2</v>
      </c>
      <c r="O1999" s="212" t="s">
        <v>1960</v>
      </c>
      <c r="P1999" s="212"/>
      <c r="Q1999" s="212"/>
      <c r="R1999" s="212"/>
      <c r="S1999" s="212"/>
      <c r="T1999" s="212"/>
      <c r="U1999" s="212"/>
      <c r="V1999" s="212"/>
      <c r="W1999" s="212"/>
      <c r="X1999" s="212"/>
      <c r="Y1999" s="212"/>
      <c r="Z1999" s="212"/>
      <c r="AA1999" s="212"/>
      <c r="AB1999" s="212"/>
      <c r="AC1999" s="213">
        <v>1148.4000000000001</v>
      </c>
      <c r="AD1999" s="213"/>
    </row>
    <row r="2000" spans="1:30">
      <c r="C2000" s="211" t="s">
        <v>2</v>
      </c>
      <c r="G2000" s="211" t="s">
        <v>2</v>
      </c>
      <c r="K2000" s="211" t="s">
        <v>2</v>
      </c>
      <c r="O2000" s="212" t="s">
        <v>1962</v>
      </c>
      <c r="P2000" s="212"/>
      <c r="Q2000" s="212"/>
      <c r="R2000" s="212"/>
      <c r="S2000" s="212"/>
      <c r="T2000" s="212"/>
      <c r="U2000" s="212"/>
      <c r="V2000" s="212"/>
      <c r="W2000" s="212"/>
      <c r="X2000" s="212"/>
      <c r="Y2000" s="212"/>
      <c r="Z2000" s="212"/>
      <c r="AA2000" s="212"/>
      <c r="AB2000" s="212"/>
      <c r="AC2000" s="213">
        <v>2250.6</v>
      </c>
      <c r="AD2000" s="213"/>
    </row>
    <row r="2001" spans="2:30">
      <c r="C2001" s="211" t="s">
        <v>2</v>
      </c>
      <c r="G2001" s="211" t="s">
        <v>2</v>
      </c>
      <c r="K2001" s="211" t="s">
        <v>2</v>
      </c>
      <c r="O2001" s="212" t="s">
        <v>1956</v>
      </c>
      <c r="P2001" s="212"/>
      <c r="Q2001" s="212"/>
      <c r="R2001" s="212"/>
      <c r="S2001" s="212"/>
      <c r="T2001" s="212"/>
      <c r="U2001" s="212"/>
      <c r="V2001" s="212"/>
      <c r="W2001" s="212"/>
      <c r="X2001" s="212"/>
      <c r="Y2001" s="212"/>
      <c r="Z2001" s="212"/>
      <c r="AA2001" s="212"/>
      <c r="AB2001" s="212"/>
      <c r="AC2001" s="213">
        <v>400.4</v>
      </c>
      <c r="AD2001" s="213"/>
    </row>
    <row r="2002" spans="2:30">
      <c r="C2002" s="211" t="s">
        <v>2</v>
      </c>
      <c r="G2002" s="211" t="s">
        <v>2</v>
      </c>
      <c r="K2002" s="211" t="s">
        <v>2</v>
      </c>
      <c r="O2002" s="212" t="s">
        <v>1963</v>
      </c>
      <c r="P2002" s="212"/>
      <c r="Q2002" s="212"/>
      <c r="R2002" s="212"/>
      <c r="S2002" s="212"/>
      <c r="T2002" s="212"/>
      <c r="U2002" s="212"/>
      <c r="V2002" s="212"/>
      <c r="W2002" s="212"/>
      <c r="X2002" s="212"/>
      <c r="Y2002" s="212"/>
      <c r="Z2002" s="212"/>
      <c r="AA2002" s="212"/>
      <c r="AB2002" s="212"/>
      <c r="AC2002" s="213">
        <v>1738</v>
      </c>
      <c r="AD2002" s="213"/>
    </row>
    <row r="2003" spans="2:30">
      <c r="C2003" s="211" t="s">
        <v>2</v>
      </c>
      <c r="G2003" s="211" t="s">
        <v>2</v>
      </c>
      <c r="K2003" s="211" t="s">
        <v>2</v>
      </c>
      <c r="O2003" s="212" t="s">
        <v>1961</v>
      </c>
      <c r="P2003" s="212"/>
      <c r="Q2003" s="212"/>
      <c r="R2003" s="212"/>
      <c r="S2003" s="212"/>
      <c r="T2003" s="212"/>
      <c r="U2003" s="212"/>
      <c r="V2003" s="212"/>
      <c r="W2003" s="212"/>
      <c r="X2003" s="212"/>
      <c r="Y2003" s="212"/>
      <c r="Z2003" s="212"/>
      <c r="AA2003" s="212"/>
      <c r="AB2003" s="212"/>
      <c r="AC2003" s="213">
        <v>1775.4</v>
      </c>
      <c r="AD2003" s="213"/>
    </row>
    <row r="2004" spans="2:30">
      <c r="C2004" s="211" t="s">
        <v>2</v>
      </c>
      <c r="G2004" s="211" t="s">
        <v>2</v>
      </c>
      <c r="K2004" s="211" t="s">
        <v>2</v>
      </c>
      <c r="O2004" s="212" t="s">
        <v>1956</v>
      </c>
      <c r="P2004" s="212"/>
      <c r="Q2004" s="212"/>
      <c r="R2004" s="212"/>
      <c r="S2004" s="212"/>
      <c r="T2004" s="212"/>
      <c r="U2004" s="212"/>
      <c r="V2004" s="212"/>
      <c r="W2004" s="212"/>
      <c r="X2004" s="212"/>
      <c r="Y2004" s="212"/>
      <c r="Z2004" s="212"/>
      <c r="AA2004" s="212"/>
      <c r="AB2004" s="212"/>
      <c r="AC2004" s="213">
        <v>800.8</v>
      </c>
      <c r="AD2004" s="213"/>
    </row>
    <row r="2005" spans="2:30">
      <c r="C2005" s="211" t="s">
        <v>2</v>
      </c>
      <c r="G2005" s="211" t="s">
        <v>2</v>
      </c>
      <c r="K2005" s="211" t="s">
        <v>2</v>
      </c>
      <c r="O2005" s="212" t="s">
        <v>1960</v>
      </c>
      <c r="P2005" s="212"/>
      <c r="Q2005" s="212"/>
      <c r="R2005" s="212"/>
      <c r="S2005" s="212"/>
      <c r="T2005" s="212"/>
      <c r="U2005" s="212"/>
      <c r="V2005" s="212"/>
      <c r="W2005" s="212"/>
      <c r="X2005" s="212"/>
      <c r="Y2005" s="212"/>
      <c r="Z2005" s="212"/>
      <c r="AA2005" s="212"/>
      <c r="AB2005" s="212"/>
      <c r="AC2005" s="213">
        <v>1531.2</v>
      </c>
      <c r="AD2005" s="213"/>
    </row>
    <row r="2006" spans="2:30">
      <c r="C2006" s="211" t="s">
        <v>2</v>
      </c>
      <c r="G2006" s="211" t="s">
        <v>2</v>
      </c>
      <c r="K2006" s="211" t="s">
        <v>2</v>
      </c>
      <c r="O2006" s="212" t="s">
        <v>1957</v>
      </c>
      <c r="P2006" s="212"/>
      <c r="Q2006" s="212"/>
      <c r="R2006" s="212"/>
      <c r="S2006" s="212"/>
      <c r="T2006" s="212"/>
      <c r="U2006" s="212"/>
      <c r="V2006" s="212"/>
      <c r="W2006" s="212"/>
      <c r="X2006" s="212"/>
      <c r="Y2006" s="212"/>
      <c r="Z2006" s="212"/>
      <c r="AA2006" s="212"/>
      <c r="AB2006" s="212"/>
      <c r="AC2006" s="213">
        <v>2224.1999999999998</v>
      </c>
      <c r="AD2006" s="213"/>
    </row>
    <row r="2007" spans="2:30">
      <c r="C2007" s="211" t="s">
        <v>2</v>
      </c>
      <c r="G2007" s="211" t="s">
        <v>2</v>
      </c>
      <c r="K2007" s="211" t="s">
        <v>2</v>
      </c>
      <c r="O2007" s="212" t="s">
        <v>1962</v>
      </c>
      <c r="P2007" s="212"/>
      <c r="Q2007" s="212"/>
      <c r="R2007" s="212"/>
      <c r="S2007" s="212"/>
      <c r="T2007" s="212"/>
      <c r="U2007" s="212"/>
      <c r="V2007" s="212"/>
      <c r="W2007" s="212"/>
      <c r="X2007" s="212"/>
      <c r="Y2007" s="212"/>
      <c r="Z2007" s="212"/>
      <c r="AA2007" s="212"/>
      <c r="AB2007" s="212"/>
      <c r="AC2007" s="213">
        <v>2250.6</v>
      </c>
      <c r="AD2007" s="213"/>
    </row>
    <row r="2008" spans="2:30">
      <c r="C2008" s="211" t="s">
        <v>2</v>
      </c>
      <c r="G2008" s="211" t="s">
        <v>2</v>
      </c>
      <c r="K2008" s="211" t="s">
        <v>2</v>
      </c>
      <c r="O2008" s="212" t="s">
        <v>1964</v>
      </c>
      <c r="P2008" s="212"/>
      <c r="Q2008" s="212"/>
      <c r="R2008" s="212"/>
      <c r="S2008" s="212"/>
      <c r="T2008" s="212"/>
      <c r="U2008" s="212"/>
      <c r="V2008" s="212"/>
      <c r="W2008" s="212"/>
      <c r="X2008" s="212"/>
      <c r="Y2008" s="212"/>
      <c r="Z2008" s="212"/>
      <c r="AA2008" s="212"/>
      <c r="AB2008" s="212"/>
      <c r="AC2008" s="213">
        <v>1687.5</v>
      </c>
      <c r="AD2008" s="213"/>
    </row>
    <row r="2009" spans="2:30">
      <c r="B2009" s="209" t="s">
        <v>1965</v>
      </c>
      <c r="C2009" s="209"/>
      <c r="D2009" s="209"/>
      <c r="F2009" s="209" t="s">
        <v>451</v>
      </c>
      <c r="G2009" s="209"/>
      <c r="H2009" s="209"/>
      <c r="I2009" s="209"/>
      <c r="J2009" s="209" t="s">
        <v>624</v>
      </c>
      <c r="K2009" s="209"/>
      <c r="L2009" s="209"/>
      <c r="N2009" s="209" t="s">
        <v>625</v>
      </c>
      <c r="O2009" s="209"/>
      <c r="P2009" s="209"/>
      <c r="Q2009" s="209"/>
      <c r="R2009" s="209"/>
      <c r="S2009" s="209"/>
      <c r="T2009" s="209"/>
      <c r="U2009" s="209"/>
      <c r="V2009" s="209"/>
      <c r="W2009" s="209"/>
      <c r="X2009" s="209"/>
      <c r="Y2009" s="209"/>
      <c r="Z2009" s="209"/>
      <c r="AA2009" s="209"/>
      <c r="AC2009" s="210">
        <v>348.98</v>
      </c>
      <c r="AD2009" s="210"/>
    </row>
    <row r="2010" spans="2:30">
      <c r="C2010" s="211" t="s">
        <v>2</v>
      </c>
      <c r="G2010" s="211" t="s">
        <v>2</v>
      </c>
      <c r="K2010" s="211" t="s">
        <v>2</v>
      </c>
      <c r="O2010" s="212" t="s">
        <v>1966</v>
      </c>
      <c r="P2010" s="212"/>
      <c r="Q2010" s="212"/>
      <c r="R2010" s="212"/>
      <c r="S2010" s="212"/>
      <c r="T2010" s="212"/>
      <c r="U2010" s="212"/>
      <c r="V2010" s="212"/>
      <c r="W2010" s="212"/>
      <c r="X2010" s="212"/>
      <c r="Y2010" s="212"/>
      <c r="Z2010" s="212"/>
      <c r="AA2010" s="212"/>
      <c r="AB2010" s="212"/>
    </row>
    <row r="2011" spans="2:30">
      <c r="B2011" s="209" t="s">
        <v>685</v>
      </c>
      <c r="C2011" s="209"/>
      <c r="D2011" s="209"/>
      <c r="F2011" s="209" t="s">
        <v>107</v>
      </c>
      <c r="G2011" s="209"/>
      <c r="H2011" s="209"/>
      <c r="I2011" s="209"/>
      <c r="J2011" s="209" t="s">
        <v>434</v>
      </c>
      <c r="K2011" s="209"/>
      <c r="L2011" s="209"/>
      <c r="N2011" s="209" t="s">
        <v>102</v>
      </c>
      <c r="O2011" s="209"/>
      <c r="P2011" s="209"/>
      <c r="Q2011" s="209"/>
      <c r="R2011" s="209"/>
      <c r="S2011" s="209"/>
      <c r="T2011" s="209"/>
      <c r="U2011" s="209"/>
      <c r="V2011" s="209"/>
      <c r="W2011" s="209"/>
      <c r="X2011" s="209"/>
      <c r="Y2011" s="209"/>
      <c r="Z2011" s="209"/>
      <c r="AA2011" s="209"/>
      <c r="AC2011" s="210">
        <v>10.71</v>
      </c>
      <c r="AD2011" s="210"/>
    </row>
    <row r="2012" spans="2:30">
      <c r="C2012" s="211" t="s">
        <v>2</v>
      </c>
      <c r="G2012" s="211" t="s">
        <v>2</v>
      </c>
      <c r="K2012" s="211" t="s">
        <v>2</v>
      </c>
      <c r="O2012" s="212" t="s">
        <v>686</v>
      </c>
      <c r="P2012" s="212"/>
      <c r="Q2012" s="212"/>
      <c r="R2012" s="212"/>
      <c r="S2012" s="212"/>
      <c r="T2012" s="212"/>
      <c r="U2012" s="212"/>
      <c r="V2012" s="212"/>
      <c r="W2012" s="212"/>
      <c r="X2012" s="212"/>
      <c r="Y2012" s="212"/>
      <c r="Z2012" s="212"/>
      <c r="AA2012" s="212"/>
      <c r="AB2012" s="212"/>
    </row>
    <row r="2013" spans="2:30">
      <c r="B2013" s="209" t="s">
        <v>1967</v>
      </c>
      <c r="C2013" s="209"/>
      <c r="D2013" s="209"/>
      <c r="F2013" s="209" t="s">
        <v>97</v>
      </c>
      <c r="G2013" s="209"/>
      <c r="H2013" s="209"/>
      <c r="I2013" s="209"/>
      <c r="J2013" s="209" t="s">
        <v>1968</v>
      </c>
      <c r="K2013" s="209"/>
      <c r="L2013" s="209"/>
      <c r="N2013" s="209" t="s">
        <v>1969</v>
      </c>
      <c r="O2013" s="209"/>
      <c r="P2013" s="209"/>
      <c r="Q2013" s="209"/>
      <c r="R2013" s="209"/>
      <c r="S2013" s="209"/>
      <c r="T2013" s="209"/>
      <c r="U2013" s="209"/>
      <c r="V2013" s="209"/>
      <c r="W2013" s="209"/>
      <c r="X2013" s="209"/>
      <c r="Y2013" s="209"/>
      <c r="Z2013" s="209"/>
      <c r="AA2013" s="209"/>
      <c r="AC2013" s="210">
        <v>1300</v>
      </c>
      <c r="AD2013" s="210"/>
    </row>
    <row r="2014" spans="2:30">
      <c r="C2014" s="211" t="s">
        <v>2</v>
      </c>
      <c r="G2014" s="211" t="s">
        <v>2</v>
      </c>
      <c r="K2014" s="211" t="s">
        <v>2</v>
      </c>
      <c r="O2014" s="212" t="s">
        <v>1970</v>
      </c>
      <c r="P2014" s="212"/>
      <c r="Q2014" s="212"/>
      <c r="R2014" s="212"/>
      <c r="S2014" s="212"/>
      <c r="T2014" s="212"/>
      <c r="U2014" s="212"/>
      <c r="V2014" s="212"/>
      <c r="W2014" s="212"/>
      <c r="X2014" s="212"/>
      <c r="Y2014" s="212"/>
      <c r="Z2014" s="212"/>
      <c r="AA2014" s="212"/>
      <c r="AB2014" s="212"/>
    </row>
    <row r="2015" spans="2:30">
      <c r="B2015" s="209" t="s">
        <v>1971</v>
      </c>
      <c r="C2015" s="209"/>
      <c r="D2015" s="209"/>
      <c r="F2015" s="209" t="s">
        <v>97</v>
      </c>
      <c r="G2015" s="209"/>
      <c r="H2015" s="209"/>
      <c r="I2015" s="209"/>
      <c r="J2015" s="209" t="s">
        <v>1972</v>
      </c>
      <c r="K2015" s="209"/>
      <c r="L2015" s="209"/>
      <c r="N2015" s="209" t="s">
        <v>1973</v>
      </c>
      <c r="O2015" s="209"/>
      <c r="P2015" s="209"/>
      <c r="Q2015" s="209"/>
      <c r="R2015" s="209"/>
      <c r="S2015" s="209"/>
      <c r="T2015" s="209"/>
      <c r="U2015" s="209"/>
      <c r="V2015" s="209"/>
      <c r="W2015" s="209"/>
      <c r="X2015" s="209"/>
      <c r="Y2015" s="209"/>
      <c r="Z2015" s="209"/>
      <c r="AA2015" s="209"/>
      <c r="AC2015" s="210">
        <v>1459.08</v>
      </c>
      <c r="AD2015" s="210"/>
    </row>
    <row r="2016" spans="2:30">
      <c r="C2016" s="211" t="s">
        <v>2</v>
      </c>
      <c r="G2016" s="211" t="s">
        <v>2</v>
      </c>
      <c r="K2016" s="211" t="s">
        <v>2</v>
      </c>
      <c r="O2016" s="212" t="s">
        <v>1974</v>
      </c>
      <c r="P2016" s="212"/>
      <c r="Q2016" s="212"/>
      <c r="R2016" s="212"/>
      <c r="S2016" s="212"/>
      <c r="T2016" s="212"/>
      <c r="U2016" s="212"/>
      <c r="V2016" s="212"/>
      <c r="W2016" s="212"/>
      <c r="X2016" s="212"/>
      <c r="Y2016" s="212"/>
      <c r="Z2016" s="212"/>
      <c r="AA2016" s="212"/>
      <c r="AB2016" s="212"/>
      <c r="AC2016" s="213">
        <v>59.08</v>
      </c>
      <c r="AD2016" s="213"/>
    </row>
    <row r="2017" spans="1:30">
      <c r="C2017" s="211" t="s">
        <v>2</v>
      </c>
      <c r="G2017" s="211" t="s">
        <v>2</v>
      </c>
      <c r="K2017" s="211" t="s">
        <v>2</v>
      </c>
      <c r="O2017" s="212" t="s">
        <v>1970</v>
      </c>
      <c r="P2017" s="212"/>
      <c r="Q2017" s="212"/>
      <c r="R2017" s="212"/>
      <c r="S2017" s="212"/>
      <c r="T2017" s="212"/>
      <c r="U2017" s="212"/>
      <c r="V2017" s="212"/>
      <c r="W2017" s="212"/>
      <c r="X2017" s="212"/>
      <c r="Y2017" s="212"/>
      <c r="Z2017" s="212"/>
      <c r="AA2017" s="212"/>
      <c r="AB2017" s="212"/>
      <c r="AC2017" s="213">
        <v>1400</v>
      </c>
      <c r="AD2017" s="213"/>
    </row>
    <row r="2018" spans="1:30">
      <c r="B2018" s="209" t="s">
        <v>1975</v>
      </c>
      <c r="C2018" s="209"/>
      <c r="D2018" s="209"/>
      <c r="F2018" s="209" t="s">
        <v>451</v>
      </c>
      <c r="G2018" s="209"/>
      <c r="H2018" s="209"/>
      <c r="I2018" s="209"/>
      <c r="J2018" s="209" t="s">
        <v>1972</v>
      </c>
      <c r="K2018" s="209"/>
      <c r="L2018" s="209"/>
      <c r="N2018" s="209" t="s">
        <v>1973</v>
      </c>
      <c r="O2018" s="209"/>
      <c r="P2018" s="209"/>
      <c r="Q2018" s="209"/>
      <c r="R2018" s="209"/>
      <c r="S2018" s="209"/>
      <c r="T2018" s="209"/>
      <c r="U2018" s="209"/>
      <c r="V2018" s="209"/>
      <c r="W2018" s="209"/>
      <c r="X2018" s="209"/>
      <c r="Y2018" s="209"/>
      <c r="Z2018" s="209"/>
      <c r="AA2018" s="209"/>
      <c r="AC2018" s="210">
        <v>1050</v>
      </c>
      <c r="AD2018" s="210"/>
    </row>
    <row r="2019" spans="1:30">
      <c r="C2019" s="211" t="s">
        <v>2</v>
      </c>
      <c r="G2019" s="211" t="s">
        <v>2</v>
      </c>
      <c r="K2019" s="211" t="s">
        <v>2</v>
      </c>
      <c r="O2019" s="212" t="s">
        <v>1970</v>
      </c>
      <c r="P2019" s="212"/>
      <c r="Q2019" s="212"/>
      <c r="R2019" s="212"/>
      <c r="S2019" s="212"/>
      <c r="T2019" s="212"/>
      <c r="U2019" s="212"/>
      <c r="V2019" s="212"/>
      <c r="W2019" s="212"/>
      <c r="X2019" s="212"/>
      <c r="Y2019" s="212"/>
      <c r="Z2019" s="212"/>
      <c r="AA2019" s="212"/>
      <c r="AB2019" s="212"/>
    </row>
    <row r="2020" spans="1:30">
      <c r="B2020" s="209" t="s">
        <v>1976</v>
      </c>
      <c r="C2020" s="209"/>
      <c r="D2020" s="209"/>
      <c r="F2020" s="209" t="s">
        <v>107</v>
      </c>
      <c r="G2020" s="209"/>
      <c r="H2020" s="209"/>
      <c r="I2020" s="209"/>
      <c r="J2020" s="209" t="s">
        <v>1968</v>
      </c>
      <c r="K2020" s="209"/>
      <c r="L2020" s="209"/>
      <c r="N2020" s="209" t="s">
        <v>1969</v>
      </c>
      <c r="O2020" s="209"/>
      <c r="P2020" s="209"/>
      <c r="Q2020" s="209"/>
      <c r="R2020" s="209"/>
      <c r="S2020" s="209"/>
      <c r="T2020" s="209"/>
      <c r="U2020" s="209"/>
      <c r="V2020" s="209"/>
      <c r="W2020" s="209"/>
      <c r="X2020" s="209"/>
      <c r="Y2020" s="209"/>
      <c r="Z2020" s="209"/>
      <c r="AA2020" s="209"/>
      <c r="AC2020" s="210">
        <v>1300</v>
      </c>
      <c r="AD2020" s="210"/>
    </row>
    <row r="2021" spans="1:30">
      <c r="C2021" s="211" t="s">
        <v>2</v>
      </c>
      <c r="G2021" s="211" t="s">
        <v>2</v>
      </c>
      <c r="K2021" s="211" t="s">
        <v>2</v>
      </c>
      <c r="O2021" s="212" t="s">
        <v>1970</v>
      </c>
      <c r="P2021" s="212"/>
      <c r="Q2021" s="212"/>
      <c r="R2021" s="212"/>
      <c r="S2021" s="212"/>
      <c r="T2021" s="212"/>
      <c r="U2021" s="212"/>
      <c r="V2021" s="212"/>
      <c r="W2021" s="212"/>
      <c r="X2021" s="212"/>
      <c r="Y2021" s="212"/>
      <c r="Z2021" s="212"/>
      <c r="AA2021" s="212"/>
      <c r="AB2021" s="212"/>
    </row>
    <row r="2022" spans="1:30">
      <c r="B2022" s="209" t="s">
        <v>1977</v>
      </c>
      <c r="C2022" s="209"/>
      <c r="D2022" s="209"/>
      <c r="F2022" s="209" t="s">
        <v>690</v>
      </c>
      <c r="G2022" s="209"/>
      <c r="H2022" s="209"/>
      <c r="I2022" s="209"/>
      <c r="J2022" s="209" t="s">
        <v>1972</v>
      </c>
      <c r="K2022" s="209"/>
      <c r="L2022" s="209"/>
      <c r="N2022" s="209" t="s">
        <v>1973</v>
      </c>
      <c r="O2022" s="209"/>
      <c r="P2022" s="209"/>
      <c r="Q2022" s="209"/>
      <c r="R2022" s="209"/>
      <c r="S2022" s="209"/>
      <c r="T2022" s="209"/>
      <c r="U2022" s="209"/>
      <c r="V2022" s="209"/>
      <c r="W2022" s="209"/>
      <c r="X2022" s="209"/>
      <c r="Y2022" s="209"/>
      <c r="Z2022" s="209"/>
      <c r="AA2022" s="209"/>
      <c r="AC2022" s="210">
        <v>3131.35</v>
      </c>
      <c r="AD2022" s="210"/>
    </row>
    <row r="2023" spans="1:30">
      <c r="C2023" s="211" t="s">
        <v>2</v>
      </c>
      <c r="G2023" s="211" t="s">
        <v>2</v>
      </c>
      <c r="K2023" s="211" t="s">
        <v>2</v>
      </c>
      <c r="O2023" s="212" t="s">
        <v>1970</v>
      </c>
      <c r="P2023" s="212"/>
      <c r="Q2023" s="212"/>
      <c r="R2023" s="212"/>
      <c r="S2023" s="212"/>
      <c r="T2023" s="212"/>
      <c r="U2023" s="212"/>
      <c r="V2023" s="212"/>
      <c r="W2023" s="212"/>
      <c r="X2023" s="212"/>
      <c r="Y2023" s="212"/>
      <c r="Z2023" s="212"/>
      <c r="AA2023" s="212"/>
      <c r="AB2023" s="212"/>
      <c r="AC2023" s="213">
        <v>875</v>
      </c>
      <c r="AD2023" s="213"/>
    </row>
    <row r="2024" spans="1:30">
      <c r="C2024" s="211" t="s">
        <v>2</v>
      </c>
      <c r="G2024" s="211" t="s">
        <v>2</v>
      </c>
      <c r="K2024" s="211" t="s">
        <v>2</v>
      </c>
      <c r="O2024" s="212" t="s">
        <v>1974</v>
      </c>
      <c r="P2024" s="212"/>
      <c r="Q2024" s="212"/>
      <c r="R2024" s="212"/>
      <c r="S2024" s="212"/>
      <c r="T2024" s="212"/>
      <c r="U2024" s="212"/>
      <c r="V2024" s="212"/>
      <c r="W2024" s="212"/>
      <c r="X2024" s="212"/>
      <c r="Y2024" s="212"/>
      <c r="Z2024" s="212"/>
      <c r="AA2024" s="212"/>
      <c r="AB2024" s="212"/>
      <c r="AC2024" s="213">
        <v>67.2</v>
      </c>
      <c r="AD2024" s="213"/>
    </row>
    <row r="2025" spans="1:30">
      <c r="C2025" s="211" t="s">
        <v>2</v>
      </c>
      <c r="G2025" s="211" t="s">
        <v>2</v>
      </c>
      <c r="K2025" s="211" t="s">
        <v>2</v>
      </c>
      <c r="O2025" s="212" t="s">
        <v>1974</v>
      </c>
      <c r="P2025" s="212"/>
      <c r="Q2025" s="212"/>
      <c r="R2025" s="212"/>
      <c r="S2025" s="212"/>
      <c r="T2025" s="212"/>
      <c r="U2025" s="212"/>
      <c r="V2025" s="212"/>
      <c r="W2025" s="212"/>
      <c r="X2025" s="212"/>
      <c r="Y2025" s="212"/>
      <c r="Z2025" s="212"/>
      <c r="AA2025" s="212"/>
      <c r="AB2025" s="212"/>
      <c r="AC2025" s="213">
        <v>89.15</v>
      </c>
      <c r="AD2025" s="213"/>
    </row>
    <row r="2026" spans="1:30">
      <c r="C2026" s="211" t="s">
        <v>2</v>
      </c>
      <c r="G2026" s="211" t="s">
        <v>2</v>
      </c>
      <c r="K2026" s="211" t="s">
        <v>2</v>
      </c>
      <c r="O2026" s="212" t="s">
        <v>1970</v>
      </c>
      <c r="P2026" s="212"/>
      <c r="Q2026" s="212"/>
      <c r="R2026" s="212"/>
      <c r="S2026" s="212"/>
      <c r="T2026" s="212"/>
      <c r="U2026" s="212"/>
      <c r="V2026" s="212"/>
      <c r="W2026" s="212"/>
      <c r="X2026" s="212"/>
      <c r="Y2026" s="212"/>
      <c r="Z2026" s="212"/>
      <c r="AA2026" s="212"/>
      <c r="AB2026" s="212"/>
      <c r="AC2026" s="213">
        <v>700</v>
      </c>
      <c r="AD2026" s="213"/>
    </row>
    <row r="2027" spans="1:30">
      <c r="C2027" s="211" t="s">
        <v>2</v>
      </c>
      <c r="G2027" s="211" t="s">
        <v>2</v>
      </c>
      <c r="K2027" s="211" t="s">
        <v>2</v>
      </c>
      <c r="O2027" s="212" t="s">
        <v>1970</v>
      </c>
      <c r="P2027" s="212"/>
      <c r="Q2027" s="212"/>
      <c r="R2027" s="212"/>
      <c r="S2027" s="212"/>
      <c r="T2027" s="212"/>
      <c r="U2027" s="212"/>
      <c r="V2027" s="212"/>
      <c r="W2027" s="212"/>
      <c r="X2027" s="212"/>
      <c r="Y2027" s="212"/>
      <c r="Z2027" s="212"/>
      <c r="AA2027" s="212"/>
      <c r="AB2027" s="212"/>
      <c r="AC2027" s="213">
        <v>1400</v>
      </c>
      <c r="AD2027" s="213"/>
    </row>
    <row r="2028" spans="1:30" ht="6" customHeight="1"/>
    <row r="2029" spans="1:30" ht="16.5" customHeight="1">
      <c r="A2029" s="214" t="s">
        <v>1978</v>
      </c>
      <c r="B2029" s="214"/>
      <c r="C2029" s="214"/>
      <c r="D2029" s="214"/>
      <c r="E2029" s="214"/>
      <c r="F2029" s="214"/>
      <c r="G2029" s="214"/>
      <c r="H2029" s="214"/>
      <c r="I2029" s="214"/>
      <c r="J2029" s="214"/>
      <c r="K2029" s="214"/>
      <c r="L2029" s="214"/>
      <c r="M2029" s="214"/>
      <c r="N2029" s="214"/>
      <c r="O2029" s="214"/>
      <c r="P2029" s="214"/>
      <c r="Q2029" s="214"/>
      <c r="R2029" s="214"/>
      <c r="S2029" s="214"/>
      <c r="U2029" s="211" t="s">
        <v>2</v>
      </c>
      <c r="W2029" s="211" t="s">
        <v>2</v>
      </c>
      <c r="Y2029" s="216" t="s">
        <v>1287</v>
      </c>
      <c r="Z2029" s="216"/>
      <c r="AC2029" s="217">
        <v>35216.83</v>
      </c>
      <c r="AD2029" s="217"/>
    </row>
    <row r="2030" spans="1:30" ht="6.75" customHeight="1"/>
    <row r="2031" spans="1:30" ht="14.25" customHeight="1">
      <c r="A2031" s="206" t="s">
        <v>1979</v>
      </c>
      <c r="B2031" s="206"/>
      <c r="C2031" s="206"/>
      <c r="D2031" s="206"/>
      <c r="E2031" s="206"/>
      <c r="F2031" s="206"/>
      <c r="G2031" s="206"/>
      <c r="H2031" s="206"/>
      <c r="I2031" s="206"/>
      <c r="J2031" s="206"/>
      <c r="K2031" s="206"/>
      <c r="L2031" s="206"/>
      <c r="M2031" s="206"/>
      <c r="N2031" s="206"/>
      <c r="O2031" s="206"/>
    </row>
    <row r="2032" spans="1:30">
      <c r="B2032" s="207" t="s">
        <v>314</v>
      </c>
      <c r="C2032" s="207"/>
      <c r="D2032" s="207"/>
      <c r="F2032" s="207" t="s">
        <v>315</v>
      </c>
      <c r="G2032" s="207"/>
      <c r="H2032" s="207"/>
      <c r="I2032" s="207"/>
      <c r="J2032" s="207" t="s">
        <v>316</v>
      </c>
      <c r="K2032" s="207"/>
      <c r="L2032" s="207"/>
      <c r="N2032" s="207" t="s">
        <v>317</v>
      </c>
      <c r="O2032" s="207"/>
      <c r="P2032" s="207"/>
      <c r="Q2032" s="207"/>
      <c r="R2032" s="207"/>
      <c r="S2032" s="207"/>
      <c r="T2032" s="207"/>
      <c r="U2032" s="207"/>
      <c r="V2032" s="207"/>
      <c r="W2032" s="207"/>
      <c r="X2032" s="207"/>
      <c r="Y2032" s="207"/>
      <c r="Z2032" s="207"/>
      <c r="AA2032" s="207"/>
      <c r="AC2032" s="208" t="s">
        <v>318</v>
      </c>
      <c r="AD2032" s="208"/>
    </row>
    <row r="2033" spans="1:30">
      <c r="B2033" s="209" t="s">
        <v>1980</v>
      </c>
      <c r="C2033" s="209"/>
      <c r="D2033" s="209"/>
      <c r="F2033" s="209" t="s">
        <v>1981</v>
      </c>
      <c r="G2033" s="209"/>
      <c r="H2033" s="209"/>
      <c r="I2033" s="209"/>
      <c r="J2033" s="209" t="s">
        <v>1982</v>
      </c>
      <c r="K2033" s="209"/>
      <c r="L2033" s="209"/>
      <c r="N2033" s="209" t="s">
        <v>89</v>
      </c>
      <c r="O2033" s="209"/>
      <c r="P2033" s="209"/>
      <c r="Q2033" s="209"/>
      <c r="R2033" s="209"/>
      <c r="S2033" s="209"/>
      <c r="T2033" s="209"/>
      <c r="U2033" s="209"/>
      <c r="V2033" s="209"/>
      <c r="W2033" s="209"/>
      <c r="X2033" s="209"/>
      <c r="Y2033" s="209"/>
      <c r="Z2033" s="209"/>
      <c r="AA2033" s="209"/>
      <c r="AC2033" s="210">
        <v>-5027.97</v>
      </c>
      <c r="AD2033" s="210"/>
    </row>
    <row r="2034" spans="1:30">
      <c r="C2034" s="211" t="s">
        <v>2</v>
      </c>
      <c r="G2034" s="211" t="s">
        <v>2</v>
      </c>
      <c r="K2034" s="211" t="s">
        <v>2</v>
      </c>
      <c r="O2034" s="212" t="s">
        <v>1983</v>
      </c>
      <c r="P2034" s="212"/>
      <c r="Q2034" s="212"/>
      <c r="R2034" s="212"/>
      <c r="S2034" s="212"/>
      <c r="T2034" s="212"/>
      <c r="U2034" s="212"/>
      <c r="V2034" s="212"/>
      <c r="W2034" s="212"/>
      <c r="X2034" s="212"/>
      <c r="Y2034" s="212"/>
      <c r="Z2034" s="212"/>
      <c r="AA2034" s="212"/>
      <c r="AB2034" s="212"/>
      <c r="AC2034" s="213">
        <v>-750</v>
      </c>
      <c r="AD2034" s="213"/>
    </row>
    <row r="2035" spans="1:30">
      <c r="C2035" s="211" t="s">
        <v>2</v>
      </c>
      <c r="G2035" s="211" t="s">
        <v>2</v>
      </c>
      <c r="K2035" s="211" t="s">
        <v>2</v>
      </c>
      <c r="O2035" s="212" t="s">
        <v>1983</v>
      </c>
      <c r="P2035" s="212"/>
      <c r="Q2035" s="212"/>
      <c r="R2035" s="212"/>
      <c r="S2035" s="212"/>
      <c r="T2035" s="212"/>
      <c r="U2035" s="212"/>
      <c r="V2035" s="212"/>
      <c r="W2035" s="212"/>
      <c r="X2035" s="212"/>
      <c r="Y2035" s="212"/>
      <c r="Z2035" s="212"/>
      <c r="AA2035" s="212"/>
      <c r="AB2035" s="212"/>
      <c r="AC2035" s="213">
        <v>-3602.97</v>
      </c>
      <c r="AD2035" s="213"/>
    </row>
    <row r="2036" spans="1:30">
      <c r="C2036" s="211" t="s">
        <v>2</v>
      </c>
      <c r="G2036" s="211" t="s">
        <v>2</v>
      </c>
      <c r="K2036" s="211" t="s">
        <v>2</v>
      </c>
      <c r="O2036" s="212" t="s">
        <v>1983</v>
      </c>
      <c r="P2036" s="212"/>
      <c r="Q2036" s="212"/>
      <c r="R2036" s="212"/>
      <c r="S2036" s="212"/>
      <c r="T2036" s="212"/>
      <c r="U2036" s="212"/>
      <c r="V2036" s="212"/>
      <c r="W2036" s="212"/>
      <c r="X2036" s="212"/>
      <c r="Y2036" s="212"/>
      <c r="Z2036" s="212"/>
      <c r="AA2036" s="212"/>
      <c r="AB2036" s="212"/>
      <c r="AC2036" s="213">
        <v>-675</v>
      </c>
      <c r="AD2036" s="213"/>
    </row>
    <row r="2037" spans="1:30">
      <c r="B2037" s="209" t="s">
        <v>1289</v>
      </c>
      <c r="C2037" s="209"/>
      <c r="D2037" s="209"/>
      <c r="F2037" s="209" t="s">
        <v>97</v>
      </c>
      <c r="G2037" s="209"/>
      <c r="H2037" s="209"/>
      <c r="I2037" s="209"/>
      <c r="J2037" s="209" t="s">
        <v>1290</v>
      </c>
      <c r="K2037" s="209"/>
      <c r="L2037" s="209"/>
      <c r="N2037" s="209" t="s">
        <v>1291</v>
      </c>
      <c r="O2037" s="209"/>
      <c r="P2037" s="209"/>
      <c r="Q2037" s="209"/>
      <c r="R2037" s="209"/>
      <c r="S2037" s="209"/>
      <c r="T2037" s="209"/>
      <c r="U2037" s="209"/>
      <c r="V2037" s="209"/>
      <c r="W2037" s="209"/>
      <c r="X2037" s="209"/>
      <c r="Y2037" s="209"/>
      <c r="Z2037" s="209"/>
      <c r="AA2037" s="209"/>
      <c r="AC2037" s="210">
        <v>37.17</v>
      </c>
      <c r="AD2037" s="210"/>
    </row>
    <row r="2038" spans="1:30">
      <c r="C2038" s="211" t="s">
        <v>2</v>
      </c>
      <c r="G2038" s="211" t="s">
        <v>2</v>
      </c>
      <c r="K2038" s="211" t="s">
        <v>2</v>
      </c>
      <c r="O2038" s="212" t="s">
        <v>1984</v>
      </c>
      <c r="P2038" s="212"/>
      <c r="Q2038" s="212"/>
      <c r="R2038" s="212"/>
      <c r="S2038" s="212"/>
      <c r="T2038" s="212"/>
      <c r="U2038" s="212"/>
      <c r="V2038" s="212"/>
      <c r="W2038" s="212"/>
      <c r="X2038" s="212"/>
      <c r="Y2038" s="212"/>
      <c r="Z2038" s="212"/>
      <c r="AA2038" s="212"/>
      <c r="AB2038" s="212"/>
    </row>
    <row r="2039" spans="1:30">
      <c r="B2039" s="209" t="s">
        <v>1985</v>
      </c>
      <c r="C2039" s="209"/>
      <c r="D2039" s="209"/>
      <c r="F2039" s="209" t="s">
        <v>97</v>
      </c>
      <c r="G2039" s="209"/>
      <c r="H2039" s="209"/>
      <c r="I2039" s="209"/>
      <c r="J2039" s="209" t="s">
        <v>1986</v>
      </c>
      <c r="K2039" s="209"/>
      <c r="L2039" s="209"/>
      <c r="N2039" s="209" t="s">
        <v>1987</v>
      </c>
      <c r="O2039" s="209"/>
      <c r="P2039" s="209"/>
      <c r="Q2039" s="209"/>
      <c r="R2039" s="209"/>
      <c r="S2039" s="209"/>
      <c r="T2039" s="209"/>
      <c r="U2039" s="209"/>
      <c r="V2039" s="209"/>
      <c r="W2039" s="209"/>
      <c r="X2039" s="209"/>
      <c r="Y2039" s="209"/>
      <c r="Z2039" s="209"/>
      <c r="AA2039" s="209"/>
      <c r="AC2039" s="210">
        <v>768</v>
      </c>
      <c r="AD2039" s="210"/>
    </row>
    <row r="2040" spans="1:30">
      <c r="C2040" s="211" t="s">
        <v>2</v>
      </c>
      <c r="G2040" s="211" t="s">
        <v>2</v>
      </c>
      <c r="K2040" s="211" t="s">
        <v>2</v>
      </c>
      <c r="O2040" s="212" t="s">
        <v>1988</v>
      </c>
      <c r="P2040" s="212"/>
      <c r="Q2040" s="212"/>
      <c r="R2040" s="212"/>
      <c r="S2040" s="212"/>
      <c r="T2040" s="212"/>
      <c r="U2040" s="212"/>
      <c r="V2040" s="212"/>
      <c r="W2040" s="212"/>
      <c r="X2040" s="212"/>
      <c r="Y2040" s="212"/>
      <c r="Z2040" s="212"/>
      <c r="AA2040" s="212"/>
      <c r="AB2040" s="212"/>
    </row>
    <row r="2041" spans="1:30" ht="15.75" customHeight="1"/>
    <row r="2042" spans="1:30" ht="12" customHeight="1"/>
    <row r="2043" spans="1:30" ht="13.5" customHeight="1">
      <c r="A2043" s="214" t="s">
        <v>412</v>
      </c>
      <c r="B2043" s="214"/>
      <c r="C2043" s="214"/>
      <c r="D2043" s="214"/>
      <c r="E2043" s="214"/>
      <c r="F2043" s="214"/>
      <c r="G2043" s="214"/>
      <c r="H2043" s="214"/>
      <c r="I2043" s="214"/>
      <c r="J2043" s="214"/>
      <c r="K2043" s="214"/>
      <c r="L2043" s="214"/>
      <c r="M2043" s="214"/>
      <c r="R2043" s="215" t="s">
        <v>1989</v>
      </c>
      <c r="S2043" s="215"/>
      <c r="T2043" s="215"/>
      <c r="U2043" s="215"/>
      <c r="V2043" s="215"/>
      <c r="W2043" s="215"/>
      <c r="X2043" s="215"/>
      <c r="Y2043" s="215"/>
      <c r="Z2043" s="215"/>
      <c r="AA2043" s="215"/>
      <c r="AB2043" s="215"/>
      <c r="AC2043" s="215"/>
      <c r="AD2043" s="215"/>
    </row>
    <row r="2044" spans="1:30" ht="25.5" customHeight="1">
      <c r="C2044" s="203" t="s">
        <v>310</v>
      </c>
      <c r="D2044" s="203"/>
      <c r="E2044" s="203"/>
      <c r="F2044" s="203"/>
      <c r="G2044" s="203"/>
      <c r="H2044" s="203"/>
      <c r="I2044" s="203"/>
      <c r="J2044" s="203"/>
      <c r="K2044" s="203"/>
      <c r="L2044" s="203"/>
      <c r="M2044" s="203"/>
      <c r="N2044" s="203"/>
      <c r="O2044" s="203"/>
      <c r="P2044" s="203"/>
      <c r="Q2044" s="203"/>
      <c r="R2044" s="203"/>
      <c r="S2044" s="203"/>
      <c r="T2044" s="203"/>
      <c r="U2044" s="203"/>
      <c r="V2044" s="203"/>
      <c r="W2044" s="203"/>
      <c r="X2044" s="203"/>
      <c r="Y2044" s="203"/>
      <c r="Z2044" s="203"/>
      <c r="AA2044" s="203"/>
      <c r="AB2044" s="203"/>
      <c r="AC2044" s="203"/>
    </row>
    <row r="2045" spans="1:30" ht="7.5" customHeight="1"/>
    <row r="2046" spans="1:30" ht="18.75" customHeight="1">
      <c r="I2046" s="204" t="s">
        <v>311</v>
      </c>
      <c r="J2046" s="204"/>
      <c r="K2046" s="204"/>
      <c r="L2046" s="204"/>
      <c r="M2046" s="204"/>
      <c r="N2046" s="204"/>
      <c r="O2046" s="204"/>
      <c r="P2046" s="204"/>
      <c r="S2046" s="205" t="s">
        <v>312</v>
      </c>
      <c r="T2046" s="205"/>
      <c r="U2046" s="205"/>
      <c r="V2046" s="205"/>
      <c r="W2046" s="205"/>
      <c r="X2046" s="205"/>
      <c r="Y2046" s="205"/>
    </row>
    <row r="2047" spans="1:30" ht="6.75" customHeight="1"/>
    <row r="2048" spans="1:30" ht="14.25" customHeight="1">
      <c r="A2048" s="206" t="s">
        <v>1979</v>
      </c>
      <c r="B2048" s="206"/>
      <c r="C2048" s="206"/>
      <c r="D2048" s="206"/>
      <c r="E2048" s="206"/>
      <c r="F2048" s="206"/>
      <c r="G2048" s="206"/>
      <c r="H2048" s="206"/>
      <c r="I2048" s="206"/>
      <c r="J2048" s="206"/>
      <c r="K2048" s="206"/>
      <c r="L2048" s="206"/>
      <c r="M2048" s="206"/>
      <c r="N2048" s="206"/>
      <c r="O2048" s="206"/>
    </row>
    <row r="2049" spans="2:30">
      <c r="B2049" s="207" t="s">
        <v>314</v>
      </c>
      <c r="C2049" s="207"/>
      <c r="D2049" s="207"/>
      <c r="F2049" s="207" t="s">
        <v>315</v>
      </c>
      <c r="G2049" s="207"/>
      <c r="H2049" s="207"/>
      <c r="I2049" s="207"/>
      <c r="J2049" s="207" t="s">
        <v>316</v>
      </c>
      <c r="K2049" s="207"/>
      <c r="L2049" s="207"/>
      <c r="N2049" s="207" t="s">
        <v>317</v>
      </c>
      <c r="O2049" s="207"/>
      <c r="P2049" s="207"/>
      <c r="Q2049" s="207"/>
      <c r="R2049" s="207"/>
      <c r="S2049" s="207"/>
      <c r="T2049" s="207"/>
      <c r="U2049" s="207"/>
      <c r="V2049" s="207"/>
      <c r="W2049" s="207"/>
      <c r="X2049" s="207"/>
      <c r="Y2049" s="207"/>
      <c r="Z2049" s="207"/>
      <c r="AA2049" s="207"/>
      <c r="AC2049" s="208" t="s">
        <v>318</v>
      </c>
      <c r="AD2049" s="208"/>
    </row>
    <row r="2050" spans="2:30">
      <c r="B2050" s="209" t="s">
        <v>1310</v>
      </c>
      <c r="C2050" s="209"/>
      <c r="D2050" s="209"/>
      <c r="F2050" s="209" t="s">
        <v>97</v>
      </c>
      <c r="G2050" s="209"/>
      <c r="H2050" s="209"/>
      <c r="I2050" s="209"/>
      <c r="J2050" s="209" t="s">
        <v>1311</v>
      </c>
      <c r="K2050" s="209"/>
      <c r="L2050" s="209"/>
      <c r="N2050" s="209" t="s">
        <v>1312</v>
      </c>
      <c r="O2050" s="209"/>
      <c r="P2050" s="209"/>
      <c r="Q2050" s="209"/>
      <c r="R2050" s="209"/>
      <c r="S2050" s="209"/>
      <c r="T2050" s="209"/>
      <c r="U2050" s="209"/>
      <c r="V2050" s="209"/>
      <c r="W2050" s="209"/>
      <c r="X2050" s="209"/>
      <c r="Y2050" s="209"/>
      <c r="Z2050" s="209"/>
      <c r="AA2050" s="209"/>
      <c r="AC2050" s="210">
        <v>2136.5</v>
      </c>
      <c r="AD2050" s="210"/>
    </row>
    <row r="2051" spans="2:30">
      <c r="C2051" s="211" t="s">
        <v>2</v>
      </c>
      <c r="G2051" s="211" t="s">
        <v>2</v>
      </c>
      <c r="K2051" s="211" t="s">
        <v>2</v>
      </c>
      <c r="O2051" s="212" t="s">
        <v>1990</v>
      </c>
      <c r="P2051" s="212"/>
      <c r="Q2051" s="212"/>
      <c r="R2051" s="212"/>
      <c r="S2051" s="212"/>
      <c r="T2051" s="212"/>
      <c r="U2051" s="212"/>
      <c r="V2051" s="212"/>
      <c r="W2051" s="212"/>
      <c r="X2051" s="212"/>
      <c r="Y2051" s="212"/>
      <c r="Z2051" s="212"/>
      <c r="AA2051" s="212"/>
      <c r="AB2051" s="212"/>
      <c r="AC2051" s="213">
        <v>16.59</v>
      </c>
      <c r="AD2051" s="213"/>
    </row>
    <row r="2052" spans="2:30">
      <c r="C2052" s="211" t="s">
        <v>2</v>
      </c>
      <c r="G2052" s="211" t="s">
        <v>2</v>
      </c>
      <c r="K2052" s="211" t="s">
        <v>2</v>
      </c>
      <c r="O2052" s="212" t="s">
        <v>1991</v>
      </c>
      <c r="P2052" s="212"/>
      <c r="Q2052" s="212"/>
      <c r="R2052" s="212"/>
      <c r="S2052" s="212"/>
      <c r="T2052" s="212"/>
      <c r="U2052" s="212"/>
      <c r="V2052" s="212"/>
      <c r="W2052" s="212"/>
      <c r="X2052" s="212"/>
      <c r="Y2052" s="212"/>
      <c r="Z2052" s="212"/>
      <c r="AA2052" s="212"/>
      <c r="AB2052" s="212"/>
      <c r="AC2052" s="213">
        <v>49.65</v>
      </c>
      <c r="AD2052" s="213"/>
    </row>
    <row r="2053" spans="2:30">
      <c r="C2053" s="211" t="s">
        <v>2</v>
      </c>
      <c r="G2053" s="211" t="s">
        <v>2</v>
      </c>
      <c r="K2053" s="211" t="s">
        <v>2</v>
      </c>
      <c r="O2053" s="212" t="s">
        <v>1990</v>
      </c>
      <c r="P2053" s="212"/>
      <c r="Q2053" s="212"/>
      <c r="R2053" s="212"/>
      <c r="S2053" s="212"/>
      <c r="T2053" s="212"/>
      <c r="U2053" s="212"/>
      <c r="V2053" s="212"/>
      <c r="W2053" s="212"/>
      <c r="X2053" s="212"/>
      <c r="Y2053" s="212"/>
      <c r="Z2053" s="212"/>
      <c r="AA2053" s="212"/>
      <c r="AB2053" s="212"/>
      <c r="AC2053" s="213">
        <v>121.53</v>
      </c>
      <c r="AD2053" s="213"/>
    </row>
    <row r="2054" spans="2:30">
      <c r="C2054" s="211" t="s">
        <v>2</v>
      </c>
      <c r="G2054" s="211" t="s">
        <v>2</v>
      </c>
      <c r="K2054" s="211" t="s">
        <v>2</v>
      </c>
      <c r="O2054" s="212" t="s">
        <v>1992</v>
      </c>
      <c r="P2054" s="212"/>
      <c r="Q2054" s="212"/>
      <c r="R2054" s="212"/>
      <c r="S2054" s="212"/>
      <c r="T2054" s="212"/>
      <c r="U2054" s="212"/>
      <c r="V2054" s="212"/>
      <c r="W2054" s="212"/>
      <c r="X2054" s="212"/>
      <c r="Y2054" s="212"/>
      <c r="Z2054" s="212"/>
      <c r="AA2054" s="212"/>
      <c r="AB2054" s="212"/>
      <c r="AC2054" s="213">
        <v>129.66</v>
      </c>
      <c r="AD2054" s="213"/>
    </row>
    <row r="2055" spans="2:30">
      <c r="C2055" s="211" t="s">
        <v>2</v>
      </c>
      <c r="G2055" s="211" t="s">
        <v>2</v>
      </c>
      <c r="K2055" s="211" t="s">
        <v>2</v>
      </c>
      <c r="O2055" s="212" t="s">
        <v>1990</v>
      </c>
      <c r="P2055" s="212"/>
      <c r="Q2055" s="212"/>
      <c r="R2055" s="212"/>
      <c r="S2055" s="212"/>
      <c r="T2055" s="212"/>
      <c r="U2055" s="212"/>
      <c r="V2055" s="212"/>
      <c r="W2055" s="212"/>
      <c r="X2055" s="212"/>
      <c r="Y2055" s="212"/>
      <c r="Z2055" s="212"/>
      <c r="AA2055" s="212"/>
      <c r="AB2055" s="212"/>
      <c r="AC2055" s="213">
        <v>16.59</v>
      </c>
      <c r="AD2055" s="213"/>
    </row>
    <row r="2056" spans="2:30">
      <c r="C2056" s="211" t="s">
        <v>2</v>
      </c>
      <c r="G2056" s="211" t="s">
        <v>2</v>
      </c>
      <c r="K2056" s="211" t="s">
        <v>2</v>
      </c>
      <c r="O2056" s="212" t="s">
        <v>1990</v>
      </c>
      <c r="P2056" s="212"/>
      <c r="Q2056" s="212"/>
      <c r="R2056" s="212"/>
      <c r="S2056" s="212"/>
      <c r="T2056" s="212"/>
      <c r="U2056" s="212"/>
      <c r="V2056" s="212"/>
      <c r="W2056" s="212"/>
      <c r="X2056" s="212"/>
      <c r="Y2056" s="212"/>
      <c r="Z2056" s="212"/>
      <c r="AA2056" s="212"/>
      <c r="AB2056" s="212"/>
      <c r="AC2056" s="213">
        <v>1587.96</v>
      </c>
      <c r="AD2056" s="213"/>
    </row>
    <row r="2057" spans="2:30">
      <c r="C2057" s="211" t="s">
        <v>2</v>
      </c>
      <c r="G2057" s="211" t="s">
        <v>2</v>
      </c>
      <c r="K2057" s="211" t="s">
        <v>2</v>
      </c>
      <c r="O2057" s="212" t="s">
        <v>1993</v>
      </c>
      <c r="P2057" s="212"/>
      <c r="Q2057" s="212"/>
      <c r="R2057" s="212"/>
      <c r="S2057" s="212"/>
      <c r="T2057" s="212"/>
      <c r="U2057" s="212"/>
      <c r="V2057" s="212"/>
      <c r="W2057" s="212"/>
      <c r="X2057" s="212"/>
      <c r="Y2057" s="212"/>
      <c r="Z2057" s="212"/>
      <c r="AA2057" s="212"/>
      <c r="AB2057" s="212"/>
      <c r="AC2057" s="213">
        <v>29.91</v>
      </c>
      <c r="AD2057" s="213"/>
    </row>
    <row r="2058" spans="2:30">
      <c r="C2058" s="211" t="s">
        <v>2</v>
      </c>
      <c r="G2058" s="211" t="s">
        <v>2</v>
      </c>
      <c r="K2058" s="211" t="s">
        <v>2</v>
      </c>
      <c r="O2058" s="212" t="s">
        <v>1990</v>
      </c>
      <c r="P2058" s="212"/>
      <c r="Q2058" s="212"/>
      <c r="R2058" s="212"/>
      <c r="S2058" s="212"/>
      <c r="T2058" s="212"/>
      <c r="U2058" s="212"/>
      <c r="V2058" s="212"/>
      <c r="W2058" s="212"/>
      <c r="X2058" s="212"/>
      <c r="Y2058" s="212"/>
      <c r="Z2058" s="212"/>
      <c r="AA2058" s="212"/>
      <c r="AB2058" s="212"/>
      <c r="AC2058" s="213">
        <v>184.61</v>
      </c>
      <c r="AD2058" s="213"/>
    </row>
    <row r="2059" spans="2:30">
      <c r="B2059" s="209" t="s">
        <v>1994</v>
      </c>
      <c r="C2059" s="209"/>
      <c r="D2059" s="209"/>
      <c r="F2059" s="209" t="s">
        <v>97</v>
      </c>
      <c r="G2059" s="209"/>
      <c r="H2059" s="209"/>
      <c r="I2059" s="209"/>
      <c r="J2059" s="209" t="s">
        <v>1995</v>
      </c>
      <c r="K2059" s="209"/>
      <c r="L2059" s="209"/>
      <c r="N2059" s="209" t="s">
        <v>1996</v>
      </c>
      <c r="O2059" s="209"/>
      <c r="P2059" s="209"/>
      <c r="Q2059" s="209"/>
      <c r="R2059" s="209"/>
      <c r="S2059" s="209"/>
      <c r="T2059" s="209"/>
      <c r="U2059" s="209"/>
      <c r="V2059" s="209"/>
      <c r="W2059" s="209"/>
      <c r="X2059" s="209"/>
      <c r="Y2059" s="209"/>
      <c r="Z2059" s="209"/>
      <c r="AA2059" s="209"/>
      <c r="AC2059" s="210">
        <v>10698.24</v>
      </c>
      <c r="AD2059" s="210"/>
    </row>
    <row r="2060" spans="2:30">
      <c r="C2060" s="211" t="s">
        <v>2</v>
      </c>
      <c r="G2060" s="211" t="s">
        <v>2</v>
      </c>
      <c r="K2060" s="211" t="s">
        <v>2</v>
      </c>
      <c r="O2060" s="212" t="s">
        <v>1997</v>
      </c>
      <c r="P2060" s="212"/>
      <c r="Q2060" s="212"/>
      <c r="R2060" s="212"/>
      <c r="S2060" s="212"/>
      <c r="T2060" s="212"/>
      <c r="U2060" s="212"/>
      <c r="V2060" s="212"/>
      <c r="W2060" s="212"/>
      <c r="X2060" s="212"/>
      <c r="Y2060" s="212"/>
      <c r="Z2060" s="212"/>
      <c r="AA2060" s="212"/>
      <c r="AB2060" s="212"/>
      <c r="AC2060" s="213">
        <v>94.95</v>
      </c>
      <c r="AD2060" s="213"/>
    </row>
    <row r="2061" spans="2:30">
      <c r="C2061" s="211" t="s">
        <v>2</v>
      </c>
      <c r="G2061" s="211" t="s">
        <v>2</v>
      </c>
      <c r="K2061" s="211" t="s">
        <v>2</v>
      </c>
      <c r="O2061" s="212" t="s">
        <v>1997</v>
      </c>
      <c r="P2061" s="212"/>
      <c r="Q2061" s="212"/>
      <c r="R2061" s="212"/>
      <c r="S2061" s="212"/>
      <c r="T2061" s="212"/>
      <c r="U2061" s="212"/>
      <c r="V2061" s="212"/>
      <c r="W2061" s="212"/>
      <c r="X2061" s="212"/>
      <c r="Y2061" s="212"/>
      <c r="Z2061" s="212"/>
      <c r="AA2061" s="212"/>
      <c r="AB2061" s="212"/>
      <c r="AC2061" s="213">
        <v>689.15</v>
      </c>
      <c r="AD2061" s="213"/>
    </row>
    <row r="2062" spans="2:30">
      <c r="C2062" s="211" t="s">
        <v>2</v>
      </c>
      <c r="G2062" s="211" t="s">
        <v>2</v>
      </c>
      <c r="K2062" s="211" t="s">
        <v>2</v>
      </c>
      <c r="O2062" s="212" t="s">
        <v>1997</v>
      </c>
      <c r="P2062" s="212"/>
      <c r="Q2062" s="212"/>
      <c r="R2062" s="212"/>
      <c r="S2062" s="212"/>
      <c r="T2062" s="212"/>
      <c r="U2062" s="212"/>
      <c r="V2062" s="212"/>
      <c r="W2062" s="212"/>
      <c r="X2062" s="212"/>
      <c r="Y2062" s="212"/>
      <c r="Z2062" s="212"/>
      <c r="AA2062" s="212"/>
      <c r="AB2062" s="212"/>
      <c r="AC2062" s="213">
        <v>820.58</v>
      </c>
      <c r="AD2062" s="213"/>
    </row>
    <row r="2063" spans="2:30">
      <c r="C2063" s="211" t="s">
        <v>2</v>
      </c>
      <c r="G2063" s="211" t="s">
        <v>2</v>
      </c>
      <c r="K2063" s="211" t="s">
        <v>2</v>
      </c>
      <c r="O2063" s="212" t="s">
        <v>1997</v>
      </c>
      <c r="P2063" s="212"/>
      <c r="Q2063" s="212"/>
      <c r="R2063" s="212"/>
      <c r="S2063" s="212"/>
      <c r="T2063" s="212"/>
      <c r="U2063" s="212"/>
      <c r="V2063" s="212"/>
      <c r="W2063" s="212"/>
      <c r="X2063" s="212"/>
      <c r="Y2063" s="212"/>
      <c r="Z2063" s="212"/>
      <c r="AA2063" s="212"/>
      <c r="AB2063" s="212"/>
      <c r="AC2063" s="213">
        <v>123.38</v>
      </c>
      <c r="AD2063" s="213"/>
    </row>
    <row r="2064" spans="2:30">
      <c r="C2064" s="211" t="s">
        <v>2</v>
      </c>
      <c r="G2064" s="211" t="s">
        <v>2</v>
      </c>
      <c r="K2064" s="211" t="s">
        <v>2</v>
      </c>
      <c r="O2064" s="212" t="s">
        <v>1997</v>
      </c>
      <c r="P2064" s="212"/>
      <c r="Q2064" s="212"/>
      <c r="R2064" s="212"/>
      <c r="S2064" s="212"/>
      <c r="T2064" s="212"/>
      <c r="U2064" s="212"/>
      <c r="V2064" s="212"/>
      <c r="W2064" s="212"/>
      <c r="X2064" s="212"/>
      <c r="Y2064" s="212"/>
      <c r="Z2064" s="212"/>
      <c r="AA2064" s="212"/>
      <c r="AB2064" s="212"/>
      <c r="AC2064" s="213">
        <v>679.35</v>
      </c>
      <c r="AD2064" s="213"/>
    </row>
    <row r="2065" spans="3:30">
      <c r="C2065" s="211" t="s">
        <v>2</v>
      </c>
      <c r="G2065" s="211" t="s">
        <v>2</v>
      </c>
      <c r="K2065" s="211" t="s">
        <v>2</v>
      </c>
      <c r="O2065" s="212" t="s">
        <v>1997</v>
      </c>
      <c r="P2065" s="212"/>
      <c r="Q2065" s="212"/>
      <c r="R2065" s="212"/>
      <c r="S2065" s="212"/>
      <c r="T2065" s="212"/>
      <c r="U2065" s="212"/>
      <c r="V2065" s="212"/>
      <c r="W2065" s="212"/>
      <c r="X2065" s="212"/>
      <c r="Y2065" s="212"/>
      <c r="Z2065" s="212"/>
      <c r="AA2065" s="212"/>
      <c r="AB2065" s="212"/>
      <c r="AC2065" s="213">
        <v>346.5</v>
      </c>
      <c r="AD2065" s="213"/>
    </row>
    <row r="2066" spans="3:30">
      <c r="C2066" s="211" t="s">
        <v>2</v>
      </c>
      <c r="G2066" s="211" t="s">
        <v>2</v>
      </c>
      <c r="K2066" s="211" t="s">
        <v>2</v>
      </c>
      <c r="O2066" s="212" t="s">
        <v>1997</v>
      </c>
      <c r="P2066" s="212"/>
      <c r="Q2066" s="212"/>
      <c r="R2066" s="212"/>
      <c r="S2066" s="212"/>
      <c r="T2066" s="212"/>
      <c r="U2066" s="212"/>
      <c r="V2066" s="212"/>
      <c r="W2066" s="212"/>
      <c r="X2066" s="212"/>
      <c r="Y2066" s="212"/>
      <c r="Z2066" s="212"/>
      <c r="AA2066" s="212"/>
      <c r="AB2066" s="212"/>
      <c r="AC2066" s="213">
        <v>222.95</v>
      </c>
      <c r="AD2066" s="213"/>
    </row>
    <row r="2067" spans="3:30">
      <c r="C2067" s="211" t="s">
        <v>2</v>
      </c>
      <c r="G2067" s="211" t="s">
        <v>2</v>
      </c>
      <c r="K2067" s="211" t="s">
        <v>2</v>
      </c>
      <c r="O2067" s="212" t="s">
        <v>1997</v>
      </c>
      <c r="P2067" s="212"/>
      <c r="Q2067" s="212"/>
      <c r="R2067" s="212"/>
      <c r="S2067" s="212"/>
      <c r="T2067" s="212"/>
      <c r="U2067" s="212"/>
      <c r="V2067" s="212"/>
      <c r="W2067" s="212"/>
      <c r="X2067" s="212"/>
      <c r="Y2067" s="212"/>
      <c r="Z2067" s="212"/>
      <c r="AA2067" s="212"/>
      <c r="AB2067" s="212"/>
      <c r="AC2067" s="213">
        <v>155.75</v>
      </c>
      <c r="AD2067" s="213"/>
    </row>
    <row r="2068" spans="3:30">
      <c r="C2068" s="211" t="s">
        <v>2</v>
      </c>
      <c r="G2068" s="211" t="s">
        <v>2</v>
      </c>
      <c r="K2068" s="211" t="s">
        <v>2</v>
      </c>
      <c r="O2068" s="212" t="s">
        <v>1997</v>
      </c>
      <c r="P2068" s="212"/>
      <c r="Q2068" s="212"/>
      <c r="R2068" s="212"/>
      <c r="S2068" s="212"/>
      <c r="T2068" s="212"/>
      <c r="U2068" s="212"/>
      <c r="V2068" s="212"/>
      <c r="W2068" s="212"/>
      <c r="X2068" s="212"/>
      <c r="Y2068" s="212"/>
      <c r="Z2068" s="212"/>
      <c r="AA2068" s="212"/>
      <c r="AB2068" s="212"/>
      <c r="AC2068" s="213">
        <v>103.25</v>
      </c>
      <c r="AD2068" s="213"/>
    </row>
    <row r="2069" spans="3:30">
      <c r="C2069" s="211" t="s">
        <v>2</v>
      </c>
      <c r="G2069" s="211" t="s">
        <v>2</v>
      </c>
      <c r="K2069" s="211" t="s">
        <v>2</v>
      </c>
      <c r="O2069" s="212" t="s">
        <v>1997</v>
      </c>
      <c r="P2069" s="212"/>
      <c r="Q2069" s="212"/>
      <c r="R2069" s="212"/>
      <c r="S2069" s="212"/>
      <c r="T2069" s="212"/>
      <c r="U2069" s="212"/>
      <c r="V2069" s="212"/>
      <c r="W2069" s="212"/>
      <c r="X2069" s="212"/>
      <c r="Y2069" s="212"/>
      <c r="Z2069" s="212"/>
      <c r="AA2069" s="212"/>
      <c r="AB2069" s="212"/>
      <c r="AC2069" s="213">
        <v>119.88</v>
      </c>
      <c r="AD2069" s="213"/>
    </row>
    <row r="2070" spans="3:30">
      <c r="C2070" s="211" t="s">
        <v>2</v>
      </c>
      <c r="G2070" s="211" t="s">
        <v>2</v>
      </c>
      <c r="K2070" s="211" t="s">
        <v>2</v>
      </c>
      <c r="O2070" s="212" t="s">
        <v>1997</v>
      </c>
      <c r="P2070" s="212"/>
      <c r="Q2070" s="212"/>
      <c r="R2070" s="212"/>
      <c r="S2070" s="212"/>
      <c r="T2070" s="212"/>
      <c r="U2070" s="212"/>
      <c r="V2070" s="212"/>
      <c r="W2070" s="212"/>
      <c r="X2070" s="212"/>
      <c r="Y2070" s="212"/>
      <c r="Z2070" s="212"/>
      <c r="AA2070" s="212"/>
      <c r="AB2070" s="212"/>
      <c r="AC2070" s="213">
        <v>206.5</v>
      </c>
      <c r="AD2070" s="213"/>
    </row>
    <row r="2071" spans="3:30">
      <c r="C2071" s="211" t="s">
        <v>2</v>
      </c>
      <c r="G2071" s="211" t="s">
        <v>2</v>
      </c>
      <c r="K2071" s="211" t="s">
        <v>2</v>
      </c>
      <c r="O2071" s="212" t="s">
        <v>1997</v>
      </c>
      <c r="P2071" s="212"/>
      <c r="Q2071" s="212"/>
      <c r="R2071" s="212"/>
      <c r="S2071" s="212"/>
      <c r="T2071" s="212"/>
      <c r="U2071" s="212"/>
      <c r="V2071" s="212"/>
      <c r="W2071" s="212"/>
      <c r="X2071" s="212"/>
      <c r="Y2071" s="212"/>
      <c r="Z2071" s="212"/>
      <c r="AA2071" s="212"/>
      <c r="AB2071" s="212"/>
      <c r="AC2071" s="213">
        <v>240.83</v>
      </c>
      <c r="AD2071" s="213"/>
    </row>
    <row r="2072" spans="3:30">
      <c r="C2072" s="211" t="s">
        <v>2</v>
      </c>
      <c r="G2072" s="211" t="s">
        <v>2</v>
      </c>
      <c r="K2072" s="211" t="s">
        <v>2</v>
      </c>
      <c r="O2072" s="212" t="s">
        <v>1997</v>
      </c>
      <c r="P2072" s="212"/>
      <c r="Q2072" s="212"/>
      <c r="R2072" s="212"/>
      <c r="S2072" s="212"/>
      <c r="T2072" s="212"/>
      <c r="U2072" s="212"/>
      <c r="V2072" s="212"/>
      <c r="W2072" s="212"/>
      <c r="X2072" s="212"/>
      <c r="Y2072" s="212"/>
      <c r="Z2072" s="212"/>
      <c r="AA2072" s="212"/>
      <c r="AB2072" s="212"/>
      <c r="AC2072" s="213">
        <v>228.2</v>
      </c>
      <c r="AD2072" s="213"/>
    </row>
    <row r="2073" spans="3:30">
      <c r="C2073" s="211" t="s">
        <v>2</v>
      </c>
      <c r="G2073" s="211" t="s">
        <v>2</v>
      </c>
      <c r="K2073" s="211" t="s">
        <v>2</v>
      </c>
      <c r="O2073" s="212" t="s">
        <v>1997</v>
      </c>
      <c r="P2073" s="212"/>
      <c r="Q2073" s="212"/>
      <c r="R2073" s="212"/>
      <c r="S2073" s="212"/>
      <c r="T2073" s="212"/>
      <c r="U2073" s="212"/>
      <c r="V2073" s="212"/>
      <c r="W2073" s="212"/>
      <c r="X2073" s="212"/>
      <c r="Y2073" s="212"/>
      <c r="Z2073" s="212"/>
      <c r="AA2073" s="212"/>
      <c r="AB2073" s="212"/>
      <c r="AC2073" s="213">
        <v>995.05</v>
      </c>
      <c r="AD2073" s="213"/>
    </row>
    <row r="2074" spans="3:30">
      <c r="C2074" s="211" t="s">
        <v>2</v>
      </c>
      <c r="G2074" s="211" t="s">
        <v>2</v>
      </c>
      <c r="K2074" s="211" t="s">
        <v>2</v>
      </c>
      <c r="O2074" s="212" t="s">
        <v>1997</v>
      </c>
      <c r="P2074" s="212"/>
      <c r="Q2074" s="212"/>
      <c r="R2074" s="212"/>
      <c r="S2074" s="212"/>
      <c r="T2074" s="212"/>
      <c r="U2074" s="212"/>
      <c r="V2074" s="212"/>
      <c r="W2074" s="212"/>
      <c r="X2074" s="212"/>
      <c r="Y2074" s="212"/>
      <c r="Z2074" s="212"/>
      <c r="AA2074" s="212"/>
      <c r="AB2074" s="212"/>
      <c r="AC2074" s="213">
        <v>679.35</v>
      </c>
      <c r="AD2074" s="213"/>
    </row>
    <row r="2075" spans="3:30">
      <c r="C2075" s="211" t="s">
        <v>2</v>
      </c>
      <c r="G2075" s="211" t="s">
        <v>2</v>
      </c>
      <c r="K2075" s="211" t="s">
        <v>2</v>
      </c>
      <c r="O2075" s="212" t="s">
        <v>1997</v>
      </c>
      <c r="P2075" s="212"/>
      <c r="Q2075" s="212"/>
      <c r="R2075" s="212"/>
      <c r="S2075" s="212"/>
      <c r="T2075" s="212"/>
      <c r="U2075" s="212"/>
      <c r="V2075" s="212"/>
      <c r="W2075" s="212"/>
      <c r="X2075" s="212"/>
      <c r="Y2075" s="212"/>
      <c r="Z2075" s="212"/>
      <c r="AA2075" s="212"/>
      <c r="AB2075" s="212"/>
      <c r="AC2075" s="213">
        <v>119.88</v>
      </c>
      <c r="AD2075" s="213"/>
    </row>
    <row r="2076" spans="3:30">
      <c r="C2076" s="211" t="s">
        <v>2</v>
      </c>
      <c r="G2076" s="211" t="s">
        <v>2</v>
      </c>
      <c r="K2076" s="211" t="s">
        <v>2</v>
      </c>
      <c r="O2076" s="212" t="s">
        <v>1997</v>
      </c>
      <c r="P2076" s="212"/>
      <c r="Q2076" s="212"/>
      <c r="R2076" s="212"/>
      <c r="S2076" s="212"/>
      <c r="T2076" s="212"/>
      <c r="U2076" s="212"/>
      <c r="V2076" s="212"/>
      <c r="W2076" s="212"/>
      <c r="X2076" s="212"/>
      <c r="Y2076" s="212"/>
      <c r="Z2076" s="212"/>
      <c r="AA2076" s="212"/>
      <c r="AB2076" s="212"/>
      <c r="AC2076" s="213">
        <v>157.5</v>
      </c>
      <c r="AD2076" s="213"/>
    </row>
    <row r="2077" spans="3:30">
      <c r="C2077" s="211" t="s">
        <v>2</v>
      </c>
      <c r="G2077" s="211" t="s">
        <v>2</v>
      </c>
      <c r="K2077" s="211" t="s">
        <v>2</v>
      </c>
      <c r="O2077" s="212" t="s">
        <v>1997</v>
      </c>
      <c r="P2077" s="212"/>
      <c r="Q2077" s="212"/>
      <c r="R2077" s="212"/>
      <c r="S2077" s="212"/>
      <c r="T2077" s="212"/>
      <c r="U2077" s="212"/>
      <c r="V2077" s="212"/>
      <c r="W2077" s="212"/>
      <c r="X2077" s="212"/>
      <c r="Y2077" s="212"/>
      <c r="Z2077" s="212"/>
      <c r="AA2077" s="212"/>
      <c r="AB2077" s="212"/>
      <c r="AC2077" s="213">
        <v>156.63</v>
      </c>
      <c r="AD2077" s="213"/>
    </row>
    <row r="2078" spans="3:30">
      <c r="C2078" s="211" t="s">
        <v>2</v>
      </c>
      <c r="G2078" s="211" t="s">
        <v>2</v>
      </c>
      <c r="K2078" s="211" t="s">
        <v>2</v>
      </c>
      <c r="O2078" s="212" t="s">
        <v>1997</v>
      </c>
      <c r="P2078" s="212"/>
      <c r="Q2078" s="212"/>
      <c r="R2078" s="212"/>
      <c r="S2078" s="212"/>
      <c r="T2078" s="212"/>
      <c r="U2078" s="212"/>
      <c r="V2078" s="212"/>
      <c r="W2078" s="212"/>
      <c r="X2078" s="212"/>
      <c r="Y2078" s="212"/>
      <c r="Z2078" s="212"/>
      <c r="AA2078" s="212"/>
      <c r="AB2078" s="212"/>
      <c r="AC2078" s="213">
        <v>237.29</v>
      </c>
      <c r="AD2078" s="213"/>
    </row>
    <row r="2079" spans="3:30">
      <c r="C2079" s="211" t="s">
        <v>2</v>
      </c>
      <c r="G2079" s="211" t="s">
        <v>2</v>
      </c>
      <c r="K2079" s="211" t="s">
        <v>2</v>
      </c>
      <c r="O2079" s="212" t="s">
        <v>1997</v>
      </c>
      <c r="P2079" s="212"/>
      <c r="Q2079" s="212"/>
      <c r="R2079" s="212"/>
      <c r="S2079" s="212"/>
      <c r="T2079" s="212"/>
      <c r="U2079" s="212"/>
      <c r="V2079" s="212"/>
      <c r="W2079" s="212"/>
      <c r="X2079" s="212"/>
      <c r="Y2079" s="212"/>
      <c r="Z2079" s="212"/>
      <c r="AA2079" s="212"/>
      <c r="AB2079" s="212"/>
      <c r="AC2079" s="213">
        <v>785.83</v>
      </c>
      <c r="AD2079" s="213"/>
    </row>
    <row r="2080" spans="3:30">
      <c r="C2080" s="211" t="s">
        <v>2</v>
      </c>
      <c r="G2080" s="211" t="s">
        <v>2</v>
      </c>
      <c r="K2080" s="211" t="s">
        <v>2</v>
      </c>
      <c r="O2080" s="212" t="s">
        <v>1997</v>
      </c>
      <c r="P2080" s="212"/>
      <c r="Q2080" s="212"/>
      <c r="R2080" s="212"/>
      <c r="S2080" s="212"/>
      <c r="T2080" s="212"/>
      <c r="U2080" s="212"/>
      <c r="V2080" s="212"/>
      <c r="W2080" s="212"/>
      <c r="X2080" s="212"/>
      <c r="Y2080" s="212"/>
      <c r="Z2080" s="212"/>
      <c r="AA2080" s="212"/>
      <c r="AB2080" s="212"/>
      <c r="AC2080" s="213">
        <v>190</v>
      </c>
      <c r="AD2080" s="213"/>
    </row>
    <row r="2081" spans="2:30">
      <c r="C2081" s="211" t="s">
        <v>2</v>
      </c>
      <c r="G2081" s="211" t="s">
        <v>2</v>
      </c>
      <c r="K2081" s="211" t="s">
        <v>2</v>
      </c>
      <c r="O2081" s="212" t="s">
        <v>1997</v>
      </c>
      <c r="P2081" s="212"/>
      <c r="Q2081" s="212"/>
      <c r="R2081" s="212"/>
      <c r="S2081" s="212"/>
      <c r="T2081" s="212"/>
      <c r="U2081" s="212"/>
      <c r="V2081" s="212"/>
      <c r="W2081" s="212"/>
      <c r="X2081" s="212"/>
      <c r="Y2081" s="212"/>
      <c r="Z2081" s="212"/>
      <c r="AA2081" s="212"/>
      <c r="AB2081" s="212"/>
      <c r="AC2081" s="213">
        <v>228.2</v>
      </c>
      <c r="AD2081" s="213"/>
    </row>
    <row r="2082" spans="2:30">
      <c r="C2082" s="211" t="s">
        <v>2</v>
      </c>
      <c r="G2082" s="211" t="s">
        <v>2</v>
      </c>
      <c r="K2082" s="211" t="s">
        <v>2</v>
      </c>
      <c r="O2082" s="212" t="s">
        <v>1997</v>
      </c>
      <c r="P2082" s="212"/>
      <c r="Q2082" s="212"/>
      <c r="R2082" s="212"/>
      <c r="S2082" s="212"/>
      <c r="T2082" s="212"/>
      <c r="U2082" s="212"/>
      <c r="V2082" s="212"/>
      <c r="W2082" s="212"/>
      <c r="X2082" s="212"/>
      <c r="Y2082" s="212"/>
      <c r="Z2082" s="212"/>
      <c r="AA2082" s="212"/>
      <c r="AB2082" s="212"/>
      <c r="AC2082" s="213">
        <v>456.4</v>
      </c>
      <c r="AD2082" s="213"/>
    </row>
    <row r="2083" spans="2:30">
      <c r="C2083" s="211" t="s">
        <v>2</v>
      </c>
      <c r="G2083" s="211" t="s">
        <v>2</v>
      </c>
      <c r="K2083" s="211" t="s">
        <v>2</v>
      </c>
      <c r="O2083" s="212" t="s">
        <v>1997</v>
      </c>
      <c r="P2083" s="212"/>
      <c r="Q2083" s="212"/>
      <c r="R2083" s="212"/>
      <c r="S2083" s="212"/>
      <c r="T2083" s="212"/>
      <c r="U2083" s="212"/>
      <c r="V2083" s="212"/>
      <c r="W2083" s="212"/>
      <c r="X2083" s="212"/>
      <c r="Y2083" s="212"/>
      <c r="Z2083" s="212"/>
      <c r="AA2083" s="212"/>
      <c r="AB2083" s="212"/>
      <c r="AC2083" s="213">
        <v>119.88</v>
      </c>
      <c r="AD2083" s="213"/>
    </row>
    <row r="2084" spans="2:30">
      <c r="C2084" s="211" t="s">
        <v>2</v>
      </c>
      <c r="G2084" s="211" t="s">
        <v>2</v>
      </c>
      <c r="K2084" s="211" t="s">
        <v>2</v>
      </c>
      <c r="O2084" s="212" t="s">
        <v>1997</v>
      </c>
      <c r="P2084" s="212"/>
      <c r="Q2084" s="212"/>
      <c r="R2084" s="212"/>
      <c r="S2084" s="212"/>
      <c r="T2084" s="212"/>
      <c r="U2084" s="212"/>
      <c r="V2084" s="212"/>
      <c r="W2084" s="212"/>
      <c r="X2084" s="212"/>
      <c r="Y2084" s="212"/>
      <c r="Z2084" s="212"/>
      <c r="AA2084" s="212"/>
      <c r="AB2084" s="212"/>
      <c r="AC2084" s="213">
        <v>119.88</v>
      </c>
      <c r="AD2084" s="213"/>
    </row>
    <row r="2085" spans="2:30">
      <c r="C2085" s="211" t="s">
        <v>2</v>
      </c>
      <c r="G2085" s="211" t="s">
        <v>2</v>
      </c>
      <c r="K2085" s="211" t="s">
        <v>2</v>
      </c>
      <c r="O2085" s="212" t="s">
        <v>1997</v>
      </c>
      <c r="P2085" s="212"/>
      <c r="Q2085" s="212"/>
      <c r="R2085" s="212"/>
      <c r="S2085" s="212"/>
      <c r="T2085" s="212"/>
      <c r="U2085" s="212"/>
      <c r="V2085" s="212"/>
      <c r="W2085" s="212"/>
      <c r="X2085" s="212"/>
      <c r="Y2085" s="212"/>
      <c r="Z2085" s="212"/>
      <c r="AA2085" s="212"/>
      <c r="AB2085" s="212"/>
      <c r="AC2085" s="213">
        <v>467.25</v>
      </c>
      <c r="AD2085" s="213"/>
    </row>
    <row r="2086" spans="2:30">
      <c r="C2086" s="211" t="s">
        <v>2</v>
      </c>
      <c r="G2086" s="211" t="s">
        <v>2</v>
      </c>
      <c r="K2086" s="211" t="s">
        <v>2</v>
      </c>
      <c r="O2086" s="212" t="s">
        <v>1997</v>
      </c>
      <c r="P2086" s="212"/>
      <c r="Q2086" s="212"/>
      <c r="R2086" s="212"/>
      <c r="S2086" s="212"/>
      <c r="T2086" s="212"/>
      <c r="U2086" s="212"/>
      <c r="V2086" s="212"/>
      <c r="W2086" s="212"/>
      <c r="X2086" s="212"/>
      <c r="Y2086" s="212"/>
      <c r="Z2086" s="212"/>
      <c r="AA2086" s="212"/>
      <c r="AB2086" s="212"/>
      <c r="AC2086" s="213">
        <v>820.83</v>
      </c>
      <c r="AD2086" s="213"/>
    </row>
    <row r="2087" spans="2:30">
      <c r="C2087" s="211" t="s">
        <v>2</v>
      </c>
      <c r="G2087" s="211" t="s">
        <v>2</v>
      </c>
      <c r="K2087" s="211" t="s">
        <v>2</v>
      </c>
      <c r="O2087" s="212" t="s">
        <v>1997</v>
      </c>
      <c r="P2087" s="212"/>
      <c r="Q2087" s="212"/>
      <c r="R2087" s="212"/>
      <c r="S2087" s="212"/>
      <c r="T2087" s="212"/>
      <c r="U2087" s="212"/>
      <c r="V2087" s="212"/>
      <c r="W2087" s="212"/>
      <c r="X2087" s="212"/>
      <c r="Y2087" s="212"/>
      <c r="Z2087" s="212"/>
      <c r="AA2087" s="212"/>
      <c r="AB2087" s="212"/>
      <c r="AC2087" s="213">
        <v>1133</v>
      </c>
      <c r="AD2087" s="213"/>
    </row>
    <row r="2088" spans="2:30">
      <c r="B2088" s="209" t="s">
        <v>414</v>
      </c>
      <c r="C2088" s="209"/>
      <c r="D2088" s="209"/>
      <c r="F2088" s="209" t="s">
        <v>97</v>
      </c>
      <c r="G2088" s="209"/>
      <c r="H2088" s="209"/>
      <c r="I2088" s="209"/>
      <c r="J2088" s="209" t="s">
        <v>415</v>
      </c>
      <c r="K2088" s="209"/>
      <c r="L2088" s="209"/>
      <c r="N2088" s="209" t="s">
        <v>416</v>
      </c>
      <c r="O2088" s="209"/>
      <c r="P2088" s="209"/>
      <c r="Q2088" s="209"/>
      <c r="R2088" s="209"/>
      <c r="S2088" s="209"/>
      <c r="T2088" s="209"/>
      <c r="U2088" s="209"/>
      <c r="V2088" s="209"/>
      <c r="W2088" s="209"/>
      <c r="X2088" s="209"/>
      <c r="Y2088" s="209"/>
      <c r="Z2088" s="209"/>
      <c r="AA2088" s="209"/>
      <c r="AC2088" s="210">
        <v>3500</v>
      </c>
      <c r="AD2088" s="210"/>
    </row>
    <row r="2089" spans="2:30">
      <c r="C2089" s="211" t="s">
        <v>2</v>
      </c>
      <c r="G2089" s="211" t="s">
        <v>2</v>
      </c>
      <c r="K2089" s="211" t="s">
        <v>2</v>
      </c>
      <c r="O2089" s="212" t="s">
        <v>1998</v>
      </c>
      <c r="P2089" s="212"/>
      <c r="Q2089" s="212"/>
      <c r="R2089" s="212"/>
      <c r="S2089" s="212"/>
      <c r="T2089" s="212"/>
      <c r="U2089" s="212"/>
      <c r="V2089" s="212"/>
      <c r="W2089" s="212"/>
      <c r="X2089" s="212"/>
      <c r="Y2089" s="212"/>
      <c r="Z2089" s="212"/>
      <c r="AA2089" s="212"/>
      <c r="AB2089" s="212"/>
    </row>
    <row r="2090" spans="2:30">
      <c r="B2090" s="209" t="s">
        <v>425</v>
      </c>
      <c r="C2090" s="209"/>
      <c r="D2090" s="209"/>
      <c r="F2090" s="209" t="s">
        <v>97</v>
      </c>
      <c r="G2090" s="209"/>
      <c r="H2090" s="209"/>
      <c r="I2090" s="209"/>
      <c r="J2090" s="209" t="s">
        <v>426</v>
      </c>
      <c r="K2090" s="209"/>
      <c r="L2090" s="209"/>
      <c r="N2090" s="209" t="s">
        <v>98</v>
      </c>
      <c r="O2090" s="209"/>
      <c r="P2090" s="209"/>
      <c r="Q2090" s="209"/>
      <c r="R2090" s="209"/>
      <c r="S2090" s="209"/>
      <c r="T2090" s="209"/>
      <c r="U2090" s="209"/>
      <c r="V2090" s="209"/>
      <c r="W2090" s="209"/>
      <c r="X2090" s="209"/>
      <c r="Y2090" s="209"/>
      <c r="Z2090" s="209"/>
      <c r="AA2090" s="209"/>
      <c r="AC2090" s="210">
        <v>3459.9</v>
      </c>
      <c r="AD2090" s="210"/>
    </row>
    <row r="2091" spans="2:30">
      <c r="C2091" s="211" t="s">
        <v>2</v>
      </c>
      <c r="G2091" s="211" t="s">
        <v>2</v>
      </c>
      <c r="K2091" s="211" t="s">
        <v>2</v>
      </c>
      <c r="O2091" s="212" t="s">
        <v>427</v>
      </c>
      <c r="P2091" s="212"/>
      <c r="Q2091" s="212"/>
      <c r="R2091" s="212"/>
      <c r="S2091" s="212"/>
      <c r="T2091" s="212"/>
      <c r="U2091" s="212"/>
      <c r="V2091" s="212"/>
      <c r="W2091" s="212"/>
      <c r="X2091" s="212"/>
      <c r="Y2091" s="212"/>
      <c r="Z2091" s="212"/>
      <c r="AA2091" s="212"/>
      <c r="AB2091" s="212"/>
      <c r="AC2091" s="213">
        <v>49.02</v>
      </c>
      <c r="AD2091" s="213"/>
    </row>
    <row r="2092" spans="2:30">
      <c r="C2092" s="211" t="s">
        <v>2</v>
      </c>
      <c r="G2092" s="211" t="s">
        <v>2</v>
      </c>
      <c r="K2092" s="211" t="s">
        <v>2</v>
      </c>
      <c r="O2092" s="212" t="s">
        <v>427</v>
      </c>
      <c r="P2092" s="212"/>
      <c r="Q2092" s="212"/>
      <c r="R2092" s="212"/>
      <c r="S2092" s="212"/>
      <c r="T2092" s="212"/>
      <c r="U2092" s="212"/>
      <c r="V2092" s="212"/>
      <c r="W2092" s="212"/>
      <c r="X2092" s="212"/>
      <c r="Y2092" s="212"/>
      <c r="Z2092" s="212"/>
      <c r="AA2092" s="212"/>
      <c r="AB2092" s="212"/>
      <c r="AC2092" s="213">
        <v>169.28</v>
      </c>
      <c r="AD2092" s="213"/>
    </row>
    <row r="2093" spans="2:30">
      <c r="C2093" s="211" t="s">
        <v>2</v>
      </c>
      <c r="G2093" s="211" t="s">
        <v>2</v>
      </c>
      <c r="K2093" s="211" t="s">
        <v>2</v>
      </c>
      <c r="O2093" s="212" t="s">
        <v>427</v>
      </c>
      <c r="P2093" s="212"/>
      <c r="Q2093" s="212"/>
      <c r="R2093" s="212"/>
      <c r="S2093" s="212"/>
      <c r="T2093" s="212"/>
      <c r="U2093" s="212"/>
      <c r="V2093" s="212"/>
      <c r="W2093" s="212"/>
      <c r="X2093" s="212"/>
      <c r="Y2093" s="212"/>
      <c r="Z2093" s="212"/>
      <c r="AA2093" s="212"/>
      <c r="AB2093" s="212"/>
      <c r="AC2093" s="213">
        <v>261.99</v>
      </c>
      <c r="AD2093" s="213"/>
    </row>
    <row r="2094" spans="2:30">
      <c r="C2094" s="211" t="s">
        <v>2</v>
      </c>
      <c r="G2094" s="211" t="s">
        <v>2</v>
      </c>
      <c r="K2094" s="211" t="s">
        <v>2</v>
      </c>
      <c r="O2094" s="212" t="s">
        <v>427</v>
      </c>
      <c r="P2094" s="212"/>
      <c r="Q2094" s="212"/>
      <c r="R2094" s="212"/>
      <c r="S2094" s="212"/>
      <c r="T2094" s="212"/>
      <c r="U2094" s="212"/>
      <c r="V2094" s="212"/>
      <c r="W2094" s="212"/>
      <c r="X2094" s="212"/>
      <c r="Y2094" s="212"/>
      <c r="Z2094" s="212"/>
      <c r="AA2094" s="212"/>
      <c r="AB2094" s="212"/>
      <c r="AC2094" s="213">
        <v>1845.21</v>
      </c>
      <c r="AD2094" s="213"/>
    </row>
    <row r="2095" spans="2:30">
      <c r="C2095" s="211" t="s">
        <v>2</v>
      </c>
      <c r="G2095" s="211" t="s">
        <v>2</v>
      </c>
      <c r="K2095" s="211" t="s">
        <v>2</v>
      </c>
      <c r="O2095" s="212" t="s">
        <v>427</v>
      </c>
      <c r="P2095" s="212"/>
      <c r="Q2095" s="212"/>
      <c r="R2095" s="212"/>
      <c r="S2095" s="212"/>
      <c r="T2095" s="212"/>
      <c r="U2095" s="212"/>
      <c r="V2095" s="212"/>
      <c r="W2095" s="212"/>
      <c r="X2095" s="212"/>
      <c r="Y2095" s="212"/>
      <c r="Z2095" s="212"/>
      <c r="AA2095" s="212"/>
      <c r="AB2095" s="212"/>
      <c r="AC2095" s="213">
        <v>114.33</v>
      </c>
      <c r="AD2095" s="213"/>
    </row>
    <row r="2096" spans="2:30">
      <c r="C2096" s="211" t="s">
        <v>2</v>
      </c>
      <c r="G2096" s="211" t="s">
        <v>2</v>
      </c>
      <c r="K2096" s="211" t="s">
        <v>2</v>
      </c>
      <c r="O2096" s="212" t="s">
        <v>427</v>
      </c>
      <c r="P2096" s="212"/>
      <c r="Q2096" s="212"/>
      <c r="R2096" s="212"/>
      <c r="S2096" s="212"/>
      <c r="T2096" s="212"/>
      <c r="U2096" s="212"/>
      <c r="V2096" s="212"/>
      <c r="W2096" s="212"/>
      <c r="X2096" s="212"/>
      <c r="Y2096" s="212"/>
      <c r="Z2096" s="212"/>
      <c r="AA2096" s="212"/>
      <c r="AB2096" s="212"/>
      <c r="AC2096" s="213">
        <v>762.27</v>
      </c>
      <c r="AD2096" s="213"/>
    </row>
    <row r="2097" spans="1:30">
      <c r="C2097" s="211" t="s">
        <v>2</v>
      </c>
      <c r="G2097" s="211" t="s">
        <v>2</v>
      </c>
      <c r="K2097" s="211" t="s">
        <v>2</v>
      </c>
      <c r="O2097" s="212" t="s">
        <v>427</v>
      </c>
      <c r="P2097" s="212"/>
      <c r="Q2097" s="212"/>
      <c r="R2097" s="212"/>
      <c r="S2097" s="212"/>
      <c r="T2097" s="212"/>
      <c r="U2097" s="212"/>
      <c r="V2097" s="212"/>
      <c r="W2097" s="212"/>
      <c r="X2097" s="212"/>
      <c r="Y2097" s="212"/>
      <c r="Z2097" s="212"/>
      <c r="AA2097" s="212"/>
      <c r="AB2097" s="212"/>
      <c r="AC2097" s="213">
        <v>38.11</v>
      </c>
      <c r="AD2097" s="213"/>
    </row>
    <row r="2098" spans="1:30">
      <c r="C2098" s="211" t="s">
        <v>2</v>
      </c>
      <c r="G2098" s="211" t="s">
        <v>2</v>
      </c>
      <c r="K2098" s="211" t="s">
        <v>2</v>
      </c>
      <c r="O2098" s="212" t="s">
        <v>427</v>
      </c>
      <c r="P2098" s="212"/>
      <c r="Q2098" s="212"/>
      <c r="R2098" s="212"/>
      <c r="S2098" s="212"/>
      <c r="T2098" s="212"/>
      <c r="U2098" s="212"/>
      <c r="V2098" s="212"/>
      <c r="W2098" s="212"/>
      <c r="X2098" s="212"/>
      <c r="Y2098" s="212"/>
      <c r="Z2098" s="212"/>
      <c r="AA2098" s="212"/>
      <c r="AB2098" s="212"/>
      <c r="AC2098" s="213">
        <v>133.94</v>
      </c>
      <c r="AD2098" s="213"/>
    </row>
    <row r="2099" spans="1:30">
      <c r="C2099" s="211" t="s">
        <v>2</v>
      </c>
      <c r="G2099" s="211" t="s">
        <v>2</v>
      </c>
      <c r="K2099" s="211" t="s">
        <v>2</v>
      </c>
      <c r="O2099" s="212" t="s">
        <v>427</v>
      </c>
      <c r="P2099" s="212"/>
      <c r="Q2099" s="212"/>
      <c r="R2099" s="212"/>
      <c r="S2099" s="212"/>
      <c r="T2099" s="212"/>
      <c r="U2099" s="212"/>
      <c r="V2099" s="212"/>
      <c r="W2099" s="212"/>
      <c r="X2099" s="212"/>
      <c r="Y2099" s="212"/>
      <c r="Z2099" s="212"/>
      <c r="AA2099" s="212"/>
      <c r="AB2099" s="212"/>
      <c r="AC2099" s="213">
        <v>85.75</v>
      </c>
      <c r="AD2099" s="213"/>
    </row>
    <row r="2100" spans="1:30" ht="45" customHeight="1"/>
    <row r="2101" spans="1:30" ht="12" customHeight="1"/>
    <row r="2102" spans="1:30" ht="13.5" customHeight="1">
      <c r="A2102" s="214" t="s">
        <v>412</v>
      </c>
      <c r="B2102" s="214"/>
      <c r="C2102" s="214"/>
      <c r="D2102" s="214"/>
      <c r="E2102" s="214"/>
      <c r="F2102" s="214"/>
      <c r="G2102" s="214"/>
      <c r="H2102" s="214"/>
      <c r="I2102" s="214"/>
      <c r="J2102" s="214"/>
      <c r="K2102" s="214"/>
      <c r="L2102" s="214"/>
      <c r="M2102" s="214"/>
      <c r="R2102" s="215" t="s">
        <v>1999</v>
      </c>
      <c r="S2102" s="215"/>
      <c r="T2102" s="215"/>
      <c r="U2102" s="215"/>
      <c r="V2102" s="215"/>
      <c r="W2102" s="215"/>
      <c r="X2102" s="215"/>
      <c r="Y2102" s="215"/>
      <c r="Z2102" s="215"/>
      <c r="AA2102" s="215"/>
      <c r="AB2102" s="215"/>
      <c r="AC2102" s="215"/>
      <c r="AD2102" s="215"/>
    </row>
    <row r="2103" spans="1:30" ht="25.5" customHeight="1">
      <c r="C2103" s="203" t="s">
        <v>310</v>
      </c>
      <c r="D2103" s="203"/>
      <c r="E2103" s="203"/>
      <c r="F2103" s="203"/>
      <c r="G2103" s="203"/>
      <c r="H2103" s="203"/>
      <c r="I2103" s="203"/>
      <c r="J2103" s="203"/>
      <c r="K2103" s="203"/>
      <c r="L2103" s="203"/>
      <c r="M2103" s="203"/>
      <c r="N2103" s="203"/>
      <c r="O2103" s="203"/>
      <c r="P2103" s="203"/>
      <c r="Q2103" s="203"/>
      <c r="R2103" s="203"/>
      <c r="S2103" s="203"/>
      <c r="T2103" s="203"/>
      <c r="U2103" s="203"/>
      <c r="V2103" s="203"/>
      <c r="W2103" s="203"/>
      <c r="X2103" s="203"/>
      <c r="Y2103" s="203"/>
      <c r="Z2103" s="203"/>
      <c r="AA2103" s="203"/>
      <c r="AB2103" s="203"/>
      <c r="AC2103" s="203"/>
    </row>
    <row r="2104" spans="1:30" ht="7.5" customHeight="1"/>
    <row r="2105" spans="1:30" ht="18.75" customHeight="1">
      <c r="I2105" s="204" t="s">
        <v>311</v>
      </c>
      <c r="J2105" s="204"/>
      <c r="K2105" s="204"/>
      <c r="L2105" s="204"/>
      <c r="M2105" s="204"/>
      <c r="N2105" s="204"/>
      <c r="O2105" s="204"/>
      <c r="P2105" s="204"/>
      <c r="S2105" s="205" t="s">
        <v>312</v>
      </c>
      <c r="T2105" s="205"/>
      <c r="U2105" s="205"/>
      <c r="V2105" s="205"/>
      <c r="W2105" s="205"/>
      <c r="X2105" s="205"/>
      <c r="Y2105" s="205"/>
    </row>
    <row r="2106" spans="1:30" ht="6.75" customHeight="1"/>
    <row r="2107" spans="1:30" ht="14.25" customHeight="1">
      <c r="A2107" s="206" t="s">
        <v>1979</v>
      </c>
      <c r="B2107" s="206"/>
      <c r="C2107" s="206"/>
      <c r="D2107" s="206"/>
      <c r="E2107" s="206"/>
      <c r="F2107" s="206"/>
      <c r="G2107" s="206"/>
      <c r="H2107" s="206"/>
      <c r="I2107" s="206"/>
      <c r="J2107" s="206"/>
      <c r="K2107" s="206"/>
      <c r="L2107" s="206"/>
      <c r="M2107" s="206"/>
      <c r="N2107" s="206"/>
      <c r="O2107" s="206"/>
    </row>
    <row r="2108" spans="1:30">
      <c r="B2108" s="207" t="s">
        <v>314</v>
      </c>
      <c r="C2108" s="207"/>
      <c r="D2108" s="207"/>
      <c r="F2108" s="207" t="s">
        <v>315</v>
      </c>
      <c r="G2108" s="207"/>
      <c r="H2108" s="207"/>
      <c r="I2108" s="207"/>
      <c r="J2108" s="207" t="s">
        <v>316</v>
      </c>
      <c r="K2108" s="207"/>
      <c r="L2108" s="207"/>
      <c r="N2108" s="207" t="s">
        <v>317</v>
      </c>
      <c r="O2108" s="207"/>
      <c r="P2108" s="207"/>
      <c r="Q2108" s="207"/>
      <c r="R2108" s="207"/>
      <c r="S2108" s="207"/>
      <c r="T2108" s="207"/>
      <c r="U2108" s="207"/>
      <c r="V2108" s="207"/>
      <c r="W2108" s="207"/>
      <c r="X2108" s="207"/>
      <c r="Y2108" s="207"/>
      <c r="Z2108" s="207"/>
      <c r="AA2108" s="207"/>
      <c r="AC2108" s="208" t="s">
        <v>318</v>
      </c>
      <c r="AD2108" s="208"/>
    </row>
    <row r="2109" spans="1:30">
      <c r="B2109" s="209" t="s">
        <v>1324</v>
      </c>
      <c r="C2109" s="209"/>
      <c r="D2109" s="209"/>
      <c r="F2109" s="209" t="s">
        <v>97</v>
      </c>
      <c r="G2109" s="209"/>
      <c r="H2109" s="209"/>
      <c r="I2109" s="209"/>
      <c r="J2109" s="209" t="s">
        <v>1325</v>
      </c>
      <c r="K2109" s="209"/>
      <c r="L2109" s="209"/>
      <c r="N2109" s="209" t="s">
        <v>1326</v>
      </c>
      <c r="O2109" s="209"/>
      <c r="P2109" s="209"/>
      <c r="Q2109" s="209"/>
      <c r="R2109" s="209"/>
      <c r="S2109" s="209"/>
      <c r="T2109" s="209"/>
      <c r="U2109" s="209"/>
      <c r="V2109" s="209"/>
      <c r="W2109" s="209"/>
      <c r="X2109" s="209"/>
      <c r="Y2109" s="209"/>
      <c r="Z2109" s="209"/>
      <c r="AA2109" s="209"/>
      <c r="AC2109" s="210">
        <v>2320.29</v>
      </c>
      <c r="AD2109" s="210"/>
    </row>
    <row r="2110" spans="1:30">
      <c r="C2110" s="211" t="s">
        <v>2</v>
      </c>
      <c r="G2110" s="211" t="s">
        <v>2</v>
      </c>
      <c r="K2110" s="211" t="s">
        <v>2</v>
      </c>
      <c r="O2110" s="212" t="s">
        <v>2000</v>
      </c>
      <c r="P2110" s="212"/>
      <c r="Q2110" s="212"/>
      <c r="R2110" s="212"/>
      <c r="S2110" s="212"/>
      <c r="T2110" s="212"/>
      <c r="U2110" s="212"/>
      <c r="V2110" s="212"/>
      <c r="W2110" s="212"/>
      <c r="X2110" s="212"/>
      <c r="Y2110" s="212"/>
      <c r="Z2110" s="212"/>
      <c r="AA2110" s="212"/>
      <c r="AB2110" s="212"/>
      <c r="AC2110" s="213">
        <v>168.87</v>
      </c>
      <c r="AD2110" s="213"/>
    </row>
    <row r="2111" spans="1:30">
      <c r="C2111" s="211" t="s">
        <v>2</v>
      </c>
      <c r="G2111" s="211" t="s">
        <v>2</v>
      </c>
      <c r="K2111" s="211" t="s">
        <v>2</v>
      </c>
      <c r="O2111" s="212" t="s">
        <v>2000</v>
      </c>
      <c r="P2111" s="212"/>
      <c r="Q2111" s="212"/>
      <c r="R2111" s="212"/>
      <c r="S2111" s="212"/>
      <c r="T2111" s="212"/>
      <c r="U2111" s="212"/>
      <c r="V2111" s="212"/>
      <c r="W2111" s="212"/>
      <c r="X2111" s="212"/>
      <c r="Y2111" s="212"/>
      <c r="Z2111" s="212"/>
      <c r="AA2111" s="212"/>
      <c r="AB2111" s="212"/>
      <c r="AC2111" s="213">
        <v>112.58</v>
      </c>
      <c r="AD2111" s="213"/>
    </row>
    <row r="2112" spans="1:30">
      <c r="C2112" s="211" t="s">
        <v>2</v>
      </c>
      <c r="G2112" s="211" t="s">
        <v>2</v>
      </c>
      <c r="K2112" s="211" t="s">
        <v>2</v>
      </c>
      <c r="O2112" s="212" t="s">
        <v>2001</v>
      </c>
      <c r="P2112" s="212"/>
      <c r="Q2112" s="212"/>
      <c r="R2112" s="212"/>
      <c r="S2112" s="212"/>
      <c r="T2112" s="212"/>
      <c r="U2112" s="212"/>
      <c r="V2112" s="212"/>
      <c r="W2112" s="212"/>
      <c r="X2112" s="212"/>
      <c r="Y2112" s="212"/>
      <c r="Z2112" s="212"/>
      <c r="AA2112" s="212"/>
      <c r="AB2112" s="212"/>
      <c r="AC2112" s="213">
        <v>87.82</v>
      </c>
      <c r="AD2112" s="213"/>
    </row>
    <row r="2113" spans="2:30">
      <c r="C2113" s="211" t="s">
        <v>2</v>
      </c>
      <c r="G2113" s="211" t="s">
        <v>2</v>
      </c>
      <c r="K2113" s="211" t="s">
        <v>2</v>
      </c>
      <c r="O2113" s="212" t="s">
        <v>2000</v>
      </c>
      <c r="P2113" s="212"/>
      <c r="Q2113" s="212"/>
      <c r="R2113" s="212"/>
      <c r="S2113" s="212"/>
      <c r="T2113" s="212"/>
      <c r="U2113" s="212"/>
      <c r="V2113" s="212"/>
      <c r="W2113" s="212"/>
      <c r="X2113" s="212"/>
      <c r="Y2113" s="212"/>
      <c r="Z2113" s="212"/>
      <c r="AA2113" s="212"/>
      <c r="AB2113" s="212"/>
      <c r="AC2113" s="213">
        <v>234.17</v>
      </c>
      <c r="AD2113" s="213"/>
    </row>
    <row r="2114" spans="2:30">
      <c r="C2114" s="211" t="s">
        <v>2</v>
      </c>
      <c r="G2114" s="211" t="s">
        <v>2</v>
      </c>
      <c r="K2114" s="211" t="s">
        <v>2</v>
      </c>
      <c r="O2114" s="212" t="s">
        <v>2000</v>
      </c>
      <c r="P2114" s="212"/>
      <c r="Q2114" s="212"/>
      <c r="R2114" s="212"/>
      <c r="S2114" s="212"/>
      <c r="T2114" s="212"/>
      <c r="U2114" s="212"/>
      <c r="V2114" s="212"/>
      <c r="W2114" s="212"/>
      <c r="X2114" s="212"/>
      <c r="Y2114" s="212"/>
      <c r="Z2114" s="212"/>
      <c r="AA2114" s="212"/>
      <c r="AB2114" s="212"/>
      <c r="AC2114" s="213">
        <v>562.9</v>
      </c>
      <c r="AD2114" s="213"/>
    </row>
    <row r="2115" spans="2:30">
      <c r="C2115" s="211" t="s">
        <v>2</v>
      </c>
      <c r="G2115" s="211" t="s">
        <v>2</v>
      </c>
      <c r="K2115" s="211" t="s">
        <v>2</v>
      </c>
      <c r="O2115" s="212" t="s">
        <v>2000</v>
      </c>
      <c r="P2115" s="212"/>
      <c r="Q2115" s="212"/>
      <c r="R2115" s="212"/>
      <c r="S2115" s="212"/>
      <c r="T2115" s="212"/>
      <c r="U2115" s="212"/>
      <c r="V2115" s="212"/>
      <c r="W2115" s="212"/>
      <c r="X2115" s="212"/>
      <c r="Y2115" s="212"/>
      <c r="Z2115" s="212"/>
      <c r="AA2115" s="212"/>
      <c r="AB2115" s="212"/>
      <c r="AC2115" s="213">
        <v>168.87</v>
      </c>
      <c r="AD2115" s="213"/>
    </row>
    <row r="2116" spans="2:30">
      <c r="C2116" s="211" t="s">
        <v>2</v>
      </c>
      <c r="G2116" s="211" t="s">
        <v>2</v>
      </c>
      <c r="K2116" s="211" t="s">
        <v>2</v>
      </c>
      <c r="O2116" s="212" t="s">
        <v>2000</v>
      </c>
      <c r="P2116" s="212"/>
      <c r="Q2116" s="212"/>
      <c r="R2116" s="212"/>
      <c r="S2116" s="212"/>
      <c r="T2116" s="212"/>
      <c r="U2116" s="212"/>
      <c r="V2116" s="212"/>
      <c r="W2116" s="212"/>
      <c r="X2116" s="212"/>
      <c r="Y2116" s="212"/>
      <c r="Z2116" s="212"/>
      <c r="AA2116" s="212"/>
      <c r="AB2116" s="212"/>
      <c r="AC2116" s="213">
        <v>562.9</v>
      </c>
      <c r="AD2116" s="213"/>
    </row>
    <row r="2117" spans="2:30">
      <c r="C2117" s="211" t="s">
        <v>2</v>
      </c>
      <c r="G2117" s="211" t="s">
        <v>2</v>
      </c>
      <c r="K2117" s="211" t="s">
        <v>2</v>
      </c>
      <c r="O2117" s="212" t="s">
        <v>2000</v>
      </c>
      <c r="P2117" s="212"/>
      <c r="Q2117" s="212"/>
      <c r="R2117" s="212"/>
      <c r="S2117" s="212"/>
      <c r="T2117" s="212"/>
      <c r="U2117" s="212"/>
      <c r="V2117" s="212"/>
      <c r="W2117" s="212"/>
      <c r="X2117" s="212"/>
      <c r="Y2117" s="212"/>
      <c r="Z2117" s="212"/>
      <c r="AA2117" s="212"/>
      <c r="AB2117" s="212"/>
      <c r="AC2117" s="213">
        <v>168.87</v>
      </c>
      <c r="AD2117" s="213"/>
    </row>
    <row r="2118" spans="2:30">
      <c r="C2118" s="211" t="s">
        <v>2</v>
      </c>
      <c r="G2118" s="211" t="s">
        <v>2</v>
      </c>
      <c r="K2118" s="211" t="s">
        <v>2</v>
      </c>
      <c r="O2118" s="212" t="s">
        <v>2000</v>
      </c>
      <c r="P2118" s="212"/>
      <c r="Q2118" s="212"/>
      <c r="R2118" s="212"/>
      <c r="S2118" s="212"/>
      <c r="T2118" s="212"/>
      <c r="U2118" s="212"/>
      <c r="V2118" s="212"/>
      <c r="W2118" s="212"/>
      <c r="X2118" s="212"/>
      <c r="Y2118" s="212"/>
      <c r="Z2118" s="212"/>
      <c r="AA2118" s="212"/>
      <c r="AB2118" s="212"/>
      <c r="AC2118" s="213">
        <v>253.31</v>
      </c>
      <c r="AD2118" s="213"/>
    </row>
    <row r="2119" spans="2:30">
      <c r="B2119" s="209" t="s">
        <v>433</v>
      </c>
      <c r="C2119" s="209"/>
      <c r="D2119" s="209"/>
      <c r="F2119" s="209" t="s">
        <v>97</v>
      </c>
      <c r="G2119" s="209"/>
      <c r="H2119" s="209"/>
      <c r="I2119" s="209"/>
      <c r="J2119" s="209" t="s">
        <v>434</v>
      </c>
      <c r="K2119" s="209"/>
      <c r="L2119" s="209"/>
      <c r="N2119" s="209" t="s">
        <v>102</v>
      </c>
      <c r="O2119" s="209"/>
      <c r="P2119" s="209"/>
      <c r="Q2119" s="209"/>
      <c r="R2119" s="209"/>
      <c r="S2119" s="209"/>
      <c r="T2119" s="209"/>
      <c r="U2119" s="209"/>
      <c r="V2119" s="209"/>
      <c r="W2119" s="209"/>
      <c r="X2119" s="209"/>
      <c r="Y2119" s="209"/>
      <c r="Z2119" s="209"/>
      <c r="AA2119" s="209"/>
      <c r="AC2119" s="210">
        <v>200.42</v>
      </c>
      <c r="AD2119" s="210"/>
    </row>
    <row r="2120" spans="2:30">
      <c r="C2120" s="211" t="s">
        <v>2</v>
      </c>
      <c r="G2120" s="211" t="s">
        <v>2</v>
      </c>
      <c r="K2120" s="211" t="s">
        <v>2</v>
      </c>
      <c r="O2120" s="212" t="s">
        <v>2002</v>
      </c>
      <c r="P2120" s="212"/>
      <c r="Q2120" s="212"/>
      <c r="R2120" s="212"/>
      <c r="S2120" s="212"/>
      <c r="T2120" s="212"/>
      <c r="U2120" s="212"/>
      <c r="V2120" s="212"/>
      <c r="W2120" s="212"/>
      <c r="X2120" s="212"/>
      <c r="Y2120" s="212"/>
      <c r="Z2120" s="212"/>
      <c r="AA2120" s="212"/>
      <c r="AB2120" s="212"/>
      <c r="AC2120" s="213">
        <v>149.84</v>
      </c>
      <c r="AD2120" s="213"/>
    </row>
    <row r="2121" spans="2:30">
      <c r="C2121" s="211" t="s">
        <v>2</v>
      </c>
      <c r="G2121" s="211" t="s">
        <v>2</v>
      </c>
      <c r="K2121" s="211" t="s">
        <v>2</v>
      </c>
      <c r="O2121" s="212" t="s">
        <v>436</v>
      </c>
      <c r="P2121" s="212"/>
      <c r="Q2121" s="212"/>
      <c r="R2121" s="212"/>
      <c r="S2121" s="212"/>
      <c r="T2121" s="212"/>
      <c r="U2121" s="212"/>
      <c r="V2121" s="212"/>
      <c r="W2121" s="212"/>
      <c r="X2121" s="212"/>
      <c r="Y2121" s="212"/>
      <c r="Z2121" s="212"/>
      <c r="AA2121" s="212"/>
      <c r="AB2121" s="212"/>
      <c r="AC2121" s="213">
        <v>25.29</v>
      </c>
      <c r="AD2121" s="213"/>
    </row>
    <row r="2122" spans="2:30">
      <c r="C2122" s="211" t="s">
        <v>2</v>
      </c>
      <c r="G2122" s="211" t="s">
        <v>2</v>
      </c>
      <c r="K2122" s="211" t="s">
        <v>2</v>
      </c>
      <c r="O2122" s="212" t="s">
        <v>436</v>
      </c>
      <c r="P2122" s="212"/>
      <c r="Q2122" s="212"/>
      <c r="R2122" s="212"/>
      <c r="S2122" s="212"/>
      <c r="T2122" s="212"/>
      <c r="U2122" s="212"/>
      <c r="V2122" s="212"/>
      <c r="W2122" s="212"/>
      <c r="X2122" s="212"/>
      <c r="Y2122" s="212"/>
      <c r="Z2122" s="212"/>
      <c r="AA2122" s="212"/>
      <c r="AB2122" s="212"/>
      <c r="AC2122" s="213">
        <v>25.29</v>
      </c>
      <c r="AD2122" s="213"/>
    </row>
    <row r="2123" spans="2:30">
      <c r="B2123" s="209" t="s">
        <v>467</v>
      </c>
      <c r="C2123" s="209"/>
      <c r="D2123" s="209"/>
      <c r="F2123" s="209" t="s">
        <v>451</v>
      </c>
      <c r="G2123" s="209"/>
      <c r="H2123" s="209"/>
      <c r="I2123" s="209"/>
      <c r="J2123" s="209" t="s">
        <v>468</v>
      </c>
      <c r="K2123" s="209"/>
      <c r="L2123" s="209"/>
      <c r="N2123" s="209" t="s">
        <v>469</v>
      </c>
      <c r="O2123" s="209"/>
      <c r="P2123" s="209"/>
      <c r="Q2123" s="209"/>
      <c r="R2123" s="209"/>
      <c r="S2123" s="209"/>
      <c r="T2123" s="209"/>
      <c r="U2123" s="209"/>
      <c r="V2123" s="209"/>
      <c r="W2123" s="209"/>
      <c r="X2123" s="209"/>
      <c r="Y2123" s="209"/>
      <c r="Z2123" s="209"/>
      <c r="AA2123" s="209"/>
      <c r="AC2123" s="210">
        <v>483.01</v>
      </c>
      <c r="AD2123" s="210"/>
    </row>
    <row r="2124" spans="2:30">
      <c r="C2124" s="211" t="s">
        <v>2</v>
      </c>
      <c r="G2124" s="211" t="s">
        <v>2</v>
      </c>
      <c r="K2124" s="211" t="s">
        <v>2</v>
      </c>
      <c r="O2124" s="212" t="s">
        <v>470</v>
      </c>
      <c r="P2124" s="212"/>
      <c r="Q2124" s="212"/>
      <c r="R2124" s="212"/>
      <c r="S2124" s="212"/>
      <c r="T2124" s="212"/>
      <c r="U2124" s="212"/>
      <c r="V2124" s="212"/>
      <c r="W2124" s="212"/>
      <c r="X2124" s="212"/>
      <c r="Y2124" s="212"/>
      <c r="Z2124" s="212"/>
      <c r="AA2124" s="212"/>
      <c r="AB2124" s="212"/>
      <c r="AC2124" s="213">
        <v>266.66000000000003</v>
      </c>
      <c r="AD2124" s="213"/>
    </row>
    <row r="2125" spans="2:30">
      <c r="C2125" s="211" t="s">
        <v>2</v>
      </c>
      <c r="G2125" s="211" t="s">
        <v>2</v>
      </c>
      <c r="K2125" s="211" t="s">
        <v>2</v>
      </c>
      <c r="O2125" s="212" t="s">
        <v>470</v>
      </c>
      <c r="P2125" s="212"/>
      <c r="Q2125" s="212"/>
      <c r="R2125" s="212"/>
      <c r="S2125" s="212"/>
      <c r="T2125" s="212"/>
      <c r="U2125" s="212"/>
      <c r="V2125" s="212"/>
      <c r="W2125" s="212"/>
      <c r="X2125" s="212"/>
      <c r="Y2125" s="212"/>
      <c r="Z2125" s="212"/>
      <c r="AA2125" s="212"/>
      <c r="AB2125" s="212"/>
      <c r="AC2125" s="213">
        <v>62.64</v>
      </c>
      <c r="AD2125" s="213"/>
    </row>
    <row r="2126" spans="2:30">
      <c r="C2126" s="211" t="s">
        <v>2</v>
      </c>
      <c r="G2126" s="211" t="s">
        <v>2</v>
      </c>
      <c r="K2126" s="211" t="s">
        <v>2</v>
      </c>
      <c r="O2126" s="212" t="s">
        <v>470</v>
      </c>
      <c r="P2126" s="212"/>
      <c r="Q2126" s="212"/>
      <c r="R2126" s="212"/>
      <c r="S2126" s="212"/>
      <c r="T2126" s="212"/>
      <c r="U2126" s="212"/>
      <c r="V2126" s="212"/>
      <c r="W2126" s="212"/>
      <c r="X2126" s="212"/>
      <c r="Y2126" s="212"/>
      <c r="Z2126" s="212"/>
      <c r="AA2126" s="212"/>
      <c r="AB2126" s="212"/>
      <c r="AC2126" s="213">
        <v>153.71</v>
      </c>
      <c r="AD2126" s="213"/>
    </row>
    <row r="2127" spans="2:30">
      <c r="B2127" s="209" t="s">
        <v>2003</v>
      </c>
      <c r="C2127" s="209"/>
      <c r="D2127" s="209"/>
      <c r="F2127" s="209" t="s">
        <v>451</v>
      </c>
      <c r="G2127" s="209"/>
      <c r="H2127" s="209"/>
      <c r="I2127" s="209"/>
      <c r="J2127" s="209" t="s">
        <v>1290</v>
      </c>
      <c r="K2127" s="209"/>
      <c r="L2127" s="209"/>
      <c r="N2127" s="209" t="s">
        <v>1291</v>
      </c>
      <c r="O2127" s="209"/>
      <c r="P2127" s="209"/>
      <c r="Q2127" s="209"/>
      <c r="R2127" s="209"/>
      <c r="S2127" s="209"/>
      <c r="T2127" s="209"/>
      <c r="U2127" s="209"/>
      <c r="V2127" s="209"/>
      <c r="W2127" s="209"/>
      <c r="X2127" s="209"/>
      <c r="Y2127" s="209"/>
      <c r="Z2127" s="209"/>
      <c r="AA2127" s="209"/>
      <c r="AC2127" s="210">
        <v>1996.66</v>
      </c>
      <c r="AD2127" s="210"/>
    </row>
    <row r="2128" spans="2:30">
      <c r="C2128" s="211" t="s">
        <v>2</v>
      </c>
      <c r="G2128" s="211" t="s">
        <v>2</v>
      </c>
      <c r="K2128" s="211" t="s">
        <v>2</v>
      </c>
      <c r="O2128" s="212" t="s">
        <v>2004</v>
      </c>
      <c r="P2128" s="212"/>
      <c r="Q2128" s="212"/>
      <c r="R2128" s="212"/>
      <c r="S2128" s="212"/>
      <c r="T2128" s="212"/>
      <c r="U2128" s="212"/>
      <c r="V2128" s="212"/>
      <c r="W2128" s="212"/>
      <c r="X2128" s="212"/>
      <c r="Y2128" s="212"/>
      <c r="Z2128" s="212"/>
      <c r="AA2128" s="212"/>
      <c r="AB2128" s="212"/>
      <c r="AC2128" s="213">
        <v>22.48</v>
      </c>
      <c r="AD2128" s="213"/>
    </row>
    <row r="2129" spans="2:30">
      <c r="C2129" s="211" t="s">
        <v>2</v>
      </c>
      <c r="G2129" s="211" t="s">
        <v>2</v>
      </c>
      <c r="K2129" s="211" t="s">
        <v>2</v>
      </c>
      <c r="O2129" s="212" t="s">
        <v>2004</v>
      </c>
      <c r="P2129" s="212"/>
      <c r="Q2129" s="212"/>
      <c r="R2129" s="212"/>
      <c r="S2129" s="212"/>
      <c r="T2129" s="212"/>
      <c r="U2129" s="212"/>
      <c r="V2129" s="212"/>
      <c r="W2129" s="212"/>
      <c r="X2129" s="212"/>
      <c r="Y2129" s="212"/>
      <c r="Z2129" s="212"/>
      <c r="AA2129" s="212"/>
      <c r="AB2129" s="212"/>
      <c r="AC2129" s="213">
        <v>23.67</v>
      </c>
      <c r="AD2129" s="213"/>
    </row>
    <row r="2130" spans="2:30">
      <c r="C2130" s="211" t="s">
        <v>2</v>
      </c>
      <c r="G2130" s="211" t="s">
        <v>2</v>
      </c>
      <c r="K2130" s="211" t="s">
        <v>2</v>
      </c>
      <c r="O2130" s="212" t="s">
        <v>2004</v>
      </c>
      <c r="P2130" s="212"/>
      <c r="Q2130" s="212"/>
      <c r="R2130" s="212"/>
      <c r="S2130" s="212"/>
      <c r="T2130" s="212"/>
      <c r="U2130" s="212"/>
      <c r="V2130" s="212"/>
      <c r="W2130" s="212"/>
      <c r="X2130" s="212"/>
      <c r="Y2130" s="212"/>
      <c r="Z2130" s="212"/>
      <c r="AA2130" s="212"/>
      <c r="AB2130" s="212"/>
      <c r="AC2130" s="213">
        <v>1898.5</v>
      </c>
      <c r="AD2130" s="213"/>
    </row>
    <row r="2131" spans="2:30">
      <c r="C2131" s="211" t="s">
        <v>2</v>
      </c>
      <c r="G2131" s="211" t="s">
        <v>2</v>
      </c>
      <c r="K2131" s="211" t="s">
        <v>2</v>
      </c>
      <c r="O2131" s="212" t="s">
        <v>2005</v>
      </c>
      <c r="P2131" s="212"/>
      <c r="Q2131" s="212"/>
      <c r="R2131" s="212"/>
      <c r="S2131" s="212"/>
      <c r="T2131" s="212"/>
      <c r="U2131" s="212"/>
      <c r="V2131" s="212"/>
      <c r="W2131" s="212"/>
      <c r="X2131" s="212"/>
      <c r="Y2131" s="212"/>
      <c r="Z2131" s="212"/>
      <c r="AA2131" s="212"/>
      <c r="AB2131" s="212"/>
      <c r="AC2131" s="213">
        <v>52.01</v>
      </c>
      <c r="AD2131" s="213"/>
    </row>
    <row r="2132" spans="2:30">
      <c r="B2132" s="209" t="s">
        <v>2006</v>
      </c>
      <c r="C2132" s="209"/>
      <c r="D2132" s="209"/>
      <c r="F2132" s="209" t="s">
        <v>451</v>
      </c>
      <c r="G2132" s="209"/>
      <c r="H2132" s="209"/>
      <c r="I2132" s="209"/>
      <c r="J2132" s="209" t="s">
        <v>2007</v>
      </c>
      <c r="K2132" s="209"/>
      <c r="L2132" s="209"/>
      <c r="N2132" s="209" t="s">
        <v>2008</v>
      </c>
      <c r="O2132" s="209"/>
      <c r="P2132" s="209"/>
      <c r="Q2132" s="209"/>
      <c r="R2132" s="209"/>
      <c r="S2132" s="209"/>
      <c r="T2132" s="209"/>
      <c r="U2132" s="209"/>
      <c r="V2132" s="209"/>
      <c r="W2132" s="209"/>
      <c r="X2132" s="209"/>
      <c r="Y2132" s="209"/>
      <c r="Z2132" s="209"/>
      <c r="AA2132" s="209"/>
      <c r="AC2132" s="210">
        <v>6295.68</v>
      </c>
      <c r="AD2132" s="210"/>
    </row>
    <row r="2133" spans="2:30">
      <c r="C2133" s="211" t="s">
        <v>2</v>
      </c>
      <c r="G2133" s="211" t="s">
        <v>2</v>
      </c>
      <c r="K2133" s="211" t="s">
        <v>2</v>
      </c>
      <c r="O2133" s="212" t="s">
        <v>2009</v>
      </c>
      <c r="P2133" s="212"/>
      <c r="Q2133" s="212"/>
      <c r="R2133" s="212"/>
      <c r="S2133" s="212"/>
      <c r="T2133" s="212"/>
      <c r="U2133" s="212"/>
      <c r="V2133" s="212"/>
      <c r="W2133" s="212"/>
      <c r="X2133" s="212"/>
      <c r="Y2133" s="212"/>
      <c r="Z2133" s="212"/>
      <c r="AA2133" s="212"/>
      <c r="AB2133" s="212"/>
    </row>
    <row r="2134" spans="2:30">
      <c r="B2134" s="209" t="s">
        <v>2010</v>
      </c>
      <c r="C2134" s="209"/>
      <c r="D2134" s="209"/>
      <c r="F2134" s="209" t="s">
        <v>451</v>
      </c>
      <c r="G2134" s="209"/>
      <c r="H2134" s="209"/>
      <c r="I2134" s="209"/>
      <c r="J2134" s="209" t="s">
        <v>1986</v>
      </c>
      <c r="K2134" s="209"/>
      <c r="L2134" s="209"/>
      <c r="N2134" s="209" t="s">
        <v>1987</v>
      </c>
      <c r="O2134" s="209"/>
      <c r="P2134" s="209"/>
      <c r="Q2134" s="209"/>
      <c r="R2134" s="209"/>
      <c r="S2134" s="209"/>
      <c r="T2134" s="209"/>
      <c r="U2134" s="209"/>
      <c r="V2134" s="209"/>
      <c r="W2134" s="209"/>
      <c r="X2134" s="209"/>
      <c r="Y2134" s="209"/>
      <c r="Z2134" s="209"/>
      <c r="AA2134" s="209"/>
      <c r="AC2134" s="210">
        <v>3590</v>
      </c>
      <c r="AD2134" s="210"/>
    </row>
    <row r="2135" spans="2:30">
      <c r="C2135" s="211" t="s">
        <v>2</v>
      </c>
      <c r="G2135" s="211" t="s">
        <v>2</v>
      </c>
      <c r="K2135" s="211" t="s">
        <v>2</v>
      </c>
      <c r="O2135" s="212" t="s">
        <v>2011</v>
      </c>
      <c r="P2135" s="212"/>
      <c r="Q2135" s="212"/>
      <c r="R2135" s="212"/>
      <c r="S2135" s="212"/>
      <c r="T2135" s="212"/>
      <c r="U2135" s="212"/>
      <c r="V2135" s="212"/>
      <c r="W2135" s="212"/>
      <c r="X2135" s="212"/>
      <c r="Y2135" s="212"/>
      <c r="Z2135" s="212"/>
      <c r="AA2135" s="212"/>
      <c r="AB2135" s="212"/>
      <c r="AC2135" s="213">
        <v>3450</v>
      </c>
      <c r="AD2135" s="213"/>
    </row>
    <row r="2136" spans="2:30">
      <c r="C2136" s="211" t="s">
        <v>2</v>
      </c>
      <c r="G2136" s="211" t="s">
        <v>2</v>
      </c>
      <c r="K2136" s="211" t="s">
        <v>2</v>
      </c>
      <c r="O2136" s="212" t="s">
        <v>2012</v>
      </c>
      <c r="P2136" s="212"/>
      <c r="Q2136" s="212"/>
      <c r="R2136" s="212"/>
      <c r="S2136" s="212"/>
      <c r="T2136" s="212"/>
      <c r="U2136" s="212"/>
      <c r="V2136" s="212"/>
      <c r="W2136" s="212"/>
      <c r="X2136" s="212"/>
      <c r="Y2136" s="212"/>
      <c r="Z2136" s="212"/>
      <c r="AA2136" s="212"/>
      <c r="AB2136" s="212"/>
      <c r="AC2136" s="213">
        <v>140</v>
      </c>
      <c r="AD2136" s="213"/>
    </row>
    <row r="2137" spans="2:30">
      <c r="B2137" s="209" t="s">
        <v>2013</v>
      </c>
      <c r="C2137" s="209"/>
      <c r="D2137" s="209"/>
      <c r="F2137" s="209" t="s">
        <v>451</v>
      </c>
      <c r="G2137" s="209"/>
      <c r="H2137" s="209"/>
      <c r="I2137" s="209"/>
      <c r="J2137" s="209" t="s">
        <v>2014</v>
      </c>
      <c r="K2137" s="209"/>
      <c r="L2137" s="209"/>
      <c r="N2137" s="209" t="s">
        <v>2015</v>
      </c>
      <c r="O2137" s="209"/>
      <c r="P2137" s="209"/>
      <c r="Q2137" s="209"/>
      <c r="R2137" s="209"/>
      <c r="S2137" s="209"/>
      <c r="T2137" s="209"/>
      <c r="U2137" s="209"/>
      <c r="V2137" s="209"/>
      <c r="W2137" s="209"/>
      <c r="X2137" s="209"/>
      <c r="Y2137" s="209"/>
      <c r="Z2137" s="209"/>
      <c r="AA2137" s="209"/>
      <c r="AC2137" s="210">
        <v>225.5</v>
      </c>
      <c r="AD2137" s="210"/>
    </row>
    <row r="2138" spans="2:30">
      <c r="C2138" s="211" t="s">
        <v>2</v>
      </c>
      <c r="G2138" s="211" t="s">
        <v>2</v>
      </c>
      <c r="K2138" s="211" t="s">
        <v>2</v>
      </c>
      <c r="O2138" s="212" t="s">
        <v>2016</v>
      </c>
      <c r="P2138" s="212"/>
      <c r="Q2138" s="212"/>
      <c r="R2138" s="212"/>
      <c r="S2138" s="212"/>
      <c r="T2138" s="212"/>
      <c r="U2138" s="212"/>
      <c r="V2138" s="212"/>
      <c r="W2138" s="212"/>
      <c r="X2138" s="212"/>
      <c r="Y2138" s="212"/>
      <c r="Z2138" s="212"/>
      <c r="AA2138" s="212"/>
      <c r="AB2138" s="212"/>
    </row>
    <row r="2139" spans="2:30">
      <c r="B2139" s="209" t="s">
        <v>2017</v>
      </c>
      <c r="C2139" s="209"/>
      <c r="D2139" s="209"/>
      <c r="F2139" s="209" t="s">
        <v>451</v>
      </c>
      <c r="G2139" s="209"/>
      <c r="H2139" s="209"/>
      <c r="I2139" s="209"/>
      <c r="J2139" s="209" t="s">
        <v>1311</v>
      </c>
      <c r="K2139" s="209"/>
      <c r="L2139" s="209"/>
      <c r="N2139" s="209" t="s">
        <v>1312</v>
      </c>
      <c r="O2139" s="209"/>
      <c r="P2139" s="209"/>
      <c r="Q2139" s="209"/>
      <c r="R2139" s="209"/>
      <c r="S2139" s="209"/>
      <c r="T2139" s="209"/>
      <c r="U2139" s="209"/>
      <c r="V2139" s="209"/>
      <c r="W2139" s="209"/>
      <c r="X2139" s="209"/>
      <c r="Y2139" s="209"/>
      <c r="Z2139" s="209"/>
      <c r="AA2139" s="209"/>
      <c r="AC2139" s="210">
        <v>1131.81</v>
      </c>
      <c r="AD2139" s="210"/>
    </row>
    <row r="2140" spans="2:30">
      <c r="C2140" s="211" t="s">
        <v>2</v>
      </c>
      <c r="G2140" s="211" t="s">
        <v>2</v>
      </c>
      <c r="K2140" s="211" t="s">
        <v>2</v>
      </c>
      <c r="O2140" s="212" t="s">
        <v>2018</v>
      </c>
      <c r="P2140" s="212"/>
      <c r="Q2140" s="212"/>
      <c r="R2140" s="212"/>
      <c r="S2140" s="212"/>
      <c r="T2140" s="212"/>
      <c r="U2140" s="212"/>
      <c r="V2140" s="212"/>
      <c r="W2140" s="212"/>
      <c r="X2140" s="212"/>
      <c r="Y2140" s="212"/>
      <c r="Z2140" s="212"/>
      <c r="AA2140" s="212"/>
      <c r="AB2140" s="212"/>
      <c r="AC2140" s="213">
        <v>24.2</v>
      </c>
      <c r="AD2140" s="213"/>
    </row>
    <row r="2141" spans="2:30">
      <c r="C2141" s="211" t="s">
        <v>2</v>
      </c>
      <c r="G2141" s="211" t="s">
        <v>2</v>
      </c>
      <c r="K2141" s="211" t="s">
        <v>2</v>
      </c>
      <c r="O2141" s="212" t="s">
        <v>1313</v>
      </c>
      <c r="P2141" s="212"/>
      <c r="Q2141" s="212"/>
      <c r="R2141" s="212"/>
      <c r="S2141" s="212"/>
      <c r="T2141" s="212"/>
      <c r="U2141" s="212"/>
      <c r="V2141" s="212"/>
      <c r="W2141" s="212"/>
      <c r="X2141" s="212"/>
      <c r="Y2141" s="212"/>
      <c r="Z2141" s="212"/>
      <c r="AA2141" s="212"/>
      <c r="AB2141" s="212"/>
      <c r="AC2141" s="213">
        <v>85.48</v>
      </c>
      <c r="AD2141" s="213"/>
    </row>
    <row r="2142" spans="2:30">
      <c r="C2142" s="211" t="s">
        <v>2</v>
      </c>
      <c r="G2142" s="211" t="s">
        <v>2</v>
      </c>
      <c r="K2142" s="211" t="s">
        <v>2</v>
      </c>
      <c r="O2142" s="212" t="s">
        <v>2019</v>
      </c>
      <c r="P2142" s="212"/>
      <c r="Q2142" s="212"/>
      <c r="R2142" s="212"/>
      <c r="S2142" s="212"/>
      <c r="T2142" s="212"/>
      <c r="U2142" s="212"/>
      <c r="V2142" s="212"/>
      <c r="W2142" s="212"/>
      <c r="X2142" s="212"/>
      <c r="Y2142" s="212"/>
      <c r="Z2142" s="212"/>
      <c r="AA2142" s="212"/>
      <c r="AB2142" s="212"/>
      <c r="AC2142" s="213">
        <v>137.16</v>
      </c>
      <c r="AD2142" s="213"/>
    </row>
    <row r="2143" spans="2:30">
      <c r="C2143" s="211" t="s">
        <v>2</v>
      </c>
      <c r="G2143" s="211" t="s">
        <v>2</v>
      </c>
      <c r="K2143" s="211" t="s">
        <v>2</v>
      </c>
      <c r="O2143" s="212" t="s">
        <v>2020</v>
      </c>
      <c r="P2143" s="212"/>
      <c r="Q2143" s="212"/>
      <c r="R2143" s="212"/>
      <c r="S2143" s="212"/>
      <c r="T2143" s="212"/>
      <c r="U2143" s="212"/>
      <c r="V2143" s="212"/>
      <c r="W2143" s="212"/>
      <c r="X2143" s="212"/>
      <c r="Y2143" s="212"/>
      <c r="Z2143" s="212"/>
      <c r="AA2143" s="212"/>
      <c r="AB2143" s="212"/>
      <c r="AC2143" s="213">
        <v>153.06</v>
      </c>
      <c r="AD2143" s="213"/>
    </row>
    <row r="2144" spans="2:30">
      <c r="C2144" s="211" t="s">
        <v>2</v>
      </c>
      <c r="G2144" s="211" t="s">
        <v>2</v>
      </c>
      <c r="K2144" s="211" t="s">
        <v>2</v>
      </c>
      <c r="O2144" s="212" t="s">
        <v>1350</v>
      </c>
      <c r="P2144" s="212"/>
      <c r="Q2144" s="212"/>
      <c r="R2144" s="212"/>
      <c r="S2144" s="212"/>
      <c r="T2144" s="212"/>
      <c r="U2144" s="212"/>
      <c r="V2144" s="212"/>
      <c r="W2144" s="212"/>
      <c r="X2144" s="212"/>
      <c r="Y2144" s="212"/>
      <c r="Z2144" s="212"/>
      <c r="AA2144" s="212"/>
      <c r="AB2144" s="212"/>
      <c r="AC2144" s="213">
        <v>197.78</v>
      </c>
      <c r="AD2144" s="213"/>
    </row>
    <row r="2145" spans="2:30">
      <c r="C2145" s="211" t="s">
        <v>2</v>
      </c>
      <c r="G2145" s="211" t="s">
        <v>2</v>
      </c>
      <c r="K2145" s="211" t="s">
        <v>2</v>
      </c>
      <c r="O2145" s="212" t="s">
        <v>2021</v>
      </c>
      <c r="P2145" s="212"/>
      <c r="Q2145" s="212"/>
      <c r="R2145" s="212"/>
      <c r="S2145" s="212"/>
      <c r="T2145" s="212"/>
      <c r="U2145" s="212"/>
      <c r="V2145" s="212"/>
      <c r="W2145" s="212"/>
      <c r="X2145" s="212"/>
      <c r="Y2145" s="212"/>
      <c r="Z2145" s="212"/>
      <c r="AA2145" s="212"/>
      <c r="AB2145" s="212"/>
      <c r="AC2145" s="213">
        <v>534.13</v>
      </c>
      <c r="AD2145" s="213"/>
    </row>
    <row r="2146" spans="2:30">
      <c r="B2146" s="209" t="s">
        <v>2022</v>
      </c>
      <c r="C2146" s="209"/>
      <c r="D2146" s="209"/>
      <c r="F2146" s="209" t="s">
        <v>451</v>
      </c>
      <c r="G2146" s="209"/>
      <c r="H2146" s="209"/>
      <c r="I2146" s="209"/>
      <c r="J2146" s="209" t="s">
        <v>2023</v>
      </c>
      <c r="K2146" s="209"/>
      <c r="L2146" s="209"/>
      <c r="N2146" s="209" t="s">
        <v>2024</v>
      </c>
      <c r="O2146" s="209"/>
      <c r="P2146" s="209"/>
      <c r="Q2146" s="209"/>
      <c r="R2146" s="209"/>
      <c r="S2146" s="209"/>
      <c r="T2146" s="209"/>
      <c r="U2146" s="209"/>
      <c r="V2146" s="209"/>
      <c r="W2146" s="209"/>
      <c r="X2146" s="209"/>
      <c r="Y2146" s="209"/>
      <c r="Z2146" s="209"/>
      <c r="AA2146" s="209"/>
      <c r="AC2146" s="210">
        <v>302.56</v>
      </c>
      <c r="AD2146" s="210"/>
    </row>
    <row r="2147" spans="2:30">
      <c r="C2147" s="211" t="s">
        <v>2</v>
      </c>
      <c r="G2147" s="211" t="s">
        <v>2</v>
      </c>
      <c r="K2147" s="211" t="s">
        <v>2</v>
      </c>
      <c r="O2147" s="212" t="s">
        <v>2025</v>
      </c>
      <c r="P2147" s="212"/>
      <c r="Q2147" s="212"/>
      <c r="R2147" s="212"/>
      <c r="S2147" s="212"/>
      <c r="T2147" s="212"/>
      <c r="U2147" s="212"/>
      <c r="V2147" s="212"/>
      <c r="W2147" s="212"/>
      <c r="X2147" s="212"/>
      <c r="Y2147" s="212"/>
      <c r="Z2147" s="212"/>
      <c r="AA2147" s="212"/>
      <c r="AB2147" s="212"/>
      <c r="AC2147" s="213">
        <v>79.48</v>
      </c>
      <c r="AD2147" s="213"/>
    </row>
    <row r="2148" spans="2:30">
      <c r="C2148" s="211" t="s">
        <v>2</v>
      </c>
      <c r="G2148" s="211" t="s">
        <v>2</v>
      </c>
      <c r="K2148" s="211" t="s">
        <v>2</v>
      </c>
      <c r="O2148" s="212" t="s">
        <v>2025</v>
      </c>
      <c r="P2148" s="212"/>
      <c r="Q2148" s="212"/>
      <c r="R2148" s="212"/>
      <c r="S2148" s="212"/>
      <c r="T2148" s="212"/>
      <c r="U2148" s="212"/>
      <c r="V2148" s="212"/>
      <c r="W2148" s="212"/>
      <c r="X2148" s="212"/>
      <c r="Y2148" s="212"/>
      <c r="Z2148" s="212"/>
      <c r="AA2148" s="212"/>
      <c r="AB2148" s="212"/>
      <c r="AC2148" s="213">
        <v>82.04</v>
      </c>
      <c r="AD2148" s="213"/>
    </row>
    <row r="2149" spans="2:30">
      <c r="C2149" s="211" t="s">
        <v>2</v>
      </c>
      <c r="G2149" s="211" t="s">
        <v>2</v>
      </c>
      <c r="K2149" s="211" t="s">
        <v>2</v>
      </c>
      <c r="O2149" s="212" t="s">
        <v>2025</v>
      </c>
      <c r="P2149" s="212"/>
      <c r="Q2149" s="212"/>
      <c r="R2149" s="212"/>
      <c r="S2149" s="212"/>
      <c r="T2149" s="212"/>
      <c r="U2149" s="212"/>
      <c r="V2149" s="212"/>
      <c r="W2149" s="212"/>
      <c r="X2149" s="212"/>
      <c r="Y2149" s="212"/>
      <c r="Z2149" s="212"/>
      <c r="AA2149" s="212"/>
      <c r="AB2149" s="212"/>
      <c r="AC2149" s="213">
        <v>71.8</v>
      </c>
      <c r="AD2149" s="213"/>
    </row>
    <row r="2150" spans="2:30">
      <c r="C2150" s="211" t="s">
        <v>2</v>
      </c>
      <c r="G2150" s="211" t="s">
        <v>2</v>
      </c>
      <c r="K2150" s="211" t="s">
        <v>2</v>
      </c>
      <c r="O2150" s="212" t="s">
        <v>2025</v>
      </c>
      <c r="P2150" s="212"/>
      <c r="Q2150" s="212"/>
      <c r="R2150" s="212"/>
      <c r="S2150" s="212"/>
      <c r="T2150" s="212"/>
      <c r="U2150" s="212"/>
      <c r="V2150" s="212"/>
      <c r="W2150" s="212"/>
      <c r="X2150" s="212"/>
      <c r="Y2150" s="212"/>
      <c r="Z2150" s="212"/>
      <c r="AA2150" s="212"/>
      <c r="AB2150" s="212"/>
      <c r="AC2150" s="213">
        <v>69.239999999999995</v>
      </c>
      <c r="AD2150" s="213"/>
    </row>
    <row r="2151" spans="2:30">
      <c r="B2151" s="209" t="s">
        <v>2026</v>
      </c>
      <c r="C2151" s="209"/>
      <c r="D2151" s="209"/>
      <c r="F2151" s="209" t="s">
        <v>451</v>
      </c>
      <c r="G2151" s="209"/>
      <c r="H2151" s="209"/>
      <c r="I2151" s="209"/>
      <c r="J2151" s="209" t="s">
        <v>2027</v>
      </c>
      <c r="K2151" s="209"/>
      <c r="L2151" s="209"/>
      <c r="N2151" s="209" t="s">
        <v>2028</v>
      </c>
      <c r="O2151" s="209"/>
      <c r="P2151" s="209"/>
      <c r="Q2151" s="209"/>
      <c r="R2151" s="209"/>
      <c r="S2151" s="209"/>
      <c r="T2151" s="209"/>
      <c r="U2151" s="209"/>
      <c r="V2151" s="209"/>
      <c r="W2151" s="209"/>
      <c r="X2151" s="209"/>
      <c r="Y2151" s="209"/>
      <c r="Z2151" s="209"/>
      <c r="AA2151" s="209"/>
      <c r="AC2151" s="210">
        <v>936</v>
      </c>
      <c r="AD2151" s="210"/>
    </row>
    <row r="2152" spans="2:30">
      <c r="C2152" s="211" t="s">
        <v>2</v>
      </c>
      <c r="G2152" s="211" t="s">
        <v>2</v>
      </c>
      <c r="K2152" s="211" t="s">
        <v>2</v>
      </c>
      <c r="O2152" s="212" t="s">
        <v>2029</v>
      </c>
      <c r="P2152" s="212"/>
      <c r="Q2152" s="212"/>
      <c r="R2152" s="212"/>
      <c r="S2152" s="212"/>
      <c r="T2152" s="212"/>
      <c r="U2152" s="212"/>
      <c r="V2152" s="212"/>
      <c r="W2152" s="212"/>
      <c r="X2152" s="212"/>
      <c r="Y2152" s="212"/>
      <c r="Z2152" s="212"/>
      <c r="AA2152" s="212"/>
      <c r="AB2152" s="212"/>
      <c r="AC2152" s="213">
        <v>249</v>
      </c>
      <c r="AD2152" s="213"/>
    </row>
    <row r="2153" spans="2:30">
      <c r="C2153" s="211" t="s">
        <v>2</v>
      </c>
      <c r="G2153" s="211" t="s">
        <v>2</v>
      </c>
      <c r="K2153" s="211" t="s">
        <v>2</v>
      </c>
      <c r="O2153" s="212" t="s">
        <v>2029</v>
      </c>
      <c r="P2153" s="212"/>
      <c r="Q2153" s="212"/>
      <c r="R2153" s="212"/>
      <c r="S2153" s="212"/>
      <c r="T2153" s="212"/>
      <c r="U2153" s="212"/>
      <c r="V2153" s="212"/>
      <c r="W2153" s="212"/>
      <c r="X2153" s="212"/>
      <c r="Y2153" s="212"/>
      <c r="Z2153" s="212"/>
      <c r="AA2153" s="212"/>
      <c r="AB2153" s="212"/>
      <c r="AC2153" s="213">
        <v>438</v>
      </c>
      <c r="AD2153" s="213"/>
    </row>
    <row r="2154" spans="2:30">
      <c r="C2154" s="211" t="s">
        <v>2</v>
      </c>
      <c r="G2154" s="211" t="s">
        <v>2</v>
      </c>
      <c r="K2154" s="211" t="s">
        <v>2</v>
      </c>
      <c r="O2154" s="212" t="s">
        <v>2029</v>
      </c>
      <c r="P2154" s="212"/>
      <c r="Q2154" s="212"/>
      <c r="R2154" s="212"/>
      <c r="S2154" s="212"/>
      <c r="T2154" s="212"/>
      <c r="U2154" s="212"/>
      <c r="V2154" s="212"/>
      <c r="W2154" s="212"/>
      <c r="X2154" s="212"/>
      <c r="Y2154" s="212"/>
      <c r="Z2154" s="212"/>
      <c r="AA2154" s="212"/>
      <c r="AB2154" s="212"/>
      <c r="AC2154" s="213">
        <v>249</v>
      </c>
      <c r="AD2154" s="213"/>
    </row>
    <row r="2155" spans="2:30">
      <c r="B2155" s="209" t="s">
        <v>2030</v>
      </c>
      <c r="C2155" s="209"/>
      <c r="D2155" s="209"/>
      <c r="F2155" s="209" t="s">
        <v>451</v>
      </c>
      <c r="G2155" s="209"/>
      <c r="H2155" s="209"/>
      <c r="I2155" s="209"/>
      <c r="J2155" s="209" t="s">
        <v>2031</v>
      </c>
      <c r="K2155" s="209"/>
      <c r="L2155" s="209"/>
      <c r="N2155" s="209" t="s">
        <v>2032</v>
      </c>
      <c r="O2155" s="209"/>
      <c r="P2155" s="209"/>
      <c r="Q2155" s="209"/>
      <c r="R2155" s="209"/>
      <c r="S2155" s="209"/>
      <c r="T2155" s="209"/>
      <c r="U2155" s="209"/>
      <c r="V2155" s="209"/>
      <c r="W2155" s="209"/>
      <c r="X2155" s="209"/>
      <c r="Y2155" s="209"/>
      <c r="Z2155" s="209"/>
      <c r="AA2155" s="209"/>
      <c r="AC2155" s="210">
        <v>2894.72</v>
      </c>
      <c r="AD2155" s="210"/>
    </row>
    <row r="2156" spans="2:30">
      <c r="C2156" s="211" t="s">
        <v>2</v>
      </c>
      <c r="G2156" s="211" t="s">
        <v>2</v>
      </c>
      <c r="K2156" s="211" t="s">
        <v>2</v>
      </c>
      <c r="O2156" s="212" t="s">
        <v>2033</v>
      </c>
      <c r="P2156" s="212"/>
      <c r="Q2156" s="212"/>
      <c r="R2156" s="212"/>
      <c r="S2156" s="212"/>
      <c r="T2156" s="212"/>
      <c r="U2156" s="212"/>
      <c r="V2156" s="212"/>
      <c r="W2156" s="212"/>
      <c r="X2156" s="212"/>
      <c r="Y2156" s="212"/>
      <c r="Z2156" s="212"/>
      <c r="AA2156" s="212"/>
      <c r="AB2156" s="212"/>
      <c r="AC2156" s="213">
        <v>358.22</v>
      </c>
      <c r="AD2156" s="213"/>
    </row>
    <row r="2157" spans="2:30">
      <c r="C2157" s="211" t="s">
        <v>2</v>
      </c>
      <c r="G2157" s="211" t="s">
        <v>2</v>
      </c>
      <c r="K2157" s="211" t="s">
        <v>2</v>
      </c>
      <c r="O2157" s="212" t="s">
        <v>2033</v>
      </c>
      <c r="P2157" s="212"/>
      <c r="Q2157" s="212"/>
      <c r="R2157" s="212"/>
      <c r="S2157" s="212"/>
      <c r="T2157" s="212"/>
      <c r="U2157" s="212"/>
      <c r="V2157" s="212"/>
      <c r="W2157" s="212"/>
      <c r="X2157" s="212"/>
      <c r="Y2157" s="212"/>
      <c r="Z2157" s="212"/>
      <c r="AA2157" s="212"/>
      <c r="AB2157" s="212"/>
      <c r="AC2157" s="213">
        <v>275.62</v>
      </c>
      <c r="AD2157" s="213"/>
    </row>
    <row r="2158" spans="2:30">
      <c r="C2158" s="211" t="s">
        <v>2</v>
      </c>
      <c r="G2158" s="211" t="s">
        <v>2</v>
      </c>
      <c r="K2158" s="211" t="s">
        <v>2</v>
      </c>
      <c r="O2158" s="212" t="s">
        <v>2033</v>
      </c>
      <c r="P2158" s="212"/>
      <c r="Q2158" s="212"/>
      <c r="R2158" s="212"/>
      <c r="S2158" s="212"/>
      <c r="T2158" s="212"/>
      <c r="U2158" s="212"/>
      <c r="V2158" s="212"/>
      <c r="W2158" s="212"/>
      <c r="X2158" s="212"/>
      <c r="Y2158" s="212"/>
      <c r="Z2158" s="212"/>
      <c r="AA2158" s="212"/>
      <c r="AB2158" s="212"/>
      <c r="AC2158" s="213">
        <v>1397.97</v>
      </c>
      <c r="AD2158" s="213"/>
    </row>
    <row r="2159" spans="2:30">
      <c r="C2159" s="211" t="s">
        <v>2</v>
      </c>
      <c r="G2159" s="211" t="s">
        <v>2</v>
      </c>
      <c r="K2159" s="211" t="s">
        <v>2</v>
      </c>
      <c r="O2159" s="212" t="s">
        <v>2033</v>
      </c>
      <c r="P2159" s="212"/>
      <c r="Q2159" s="212"/>
      <c r="R2159" s="212"/>
      <c r="S2159" s="212"/>
      <c r="T2159" s="212"/>
      <c r="U2159" s="212"/>
      <c r="V2159" s="212"/>
      <c r="W2159" s="212"/>
      <c r="X2159" s="212"/>
      <c r="Y2159" s="212"/>
      <c r="Z2159" s="212"/>
      <c r="AA2159" s="212"/>
      <c r="AB2159" s="212"/>
      <c r="AC2159" s="213">
        <v>606.99</v>
      </c>
      <c r="AD2159" s="213"/>
    </row>
    <row r="2160" spans="2:30">
      <c r="C2160" s="211" t="s">
        <v>2</v>
      </c>
      <c r="G2160" s="211" t="s">
        <v>2</v>
      </c>
      <c r="K2160" s="211" t="s">
        <v>2</v>
      </c>
      <c r="O2160" s="212" t="s">
        <v>2033</v>
      </c>
      <c r="P2160" s="212"/>
      <c r="Q2160" s="212"/>
      <c r="R2160" s="212"/>
      <c r="S2160" s="212"/>
      <c r="T2160" s="212"/>
      <c r="U2160" s="212"/>
      <c r="V2160" s="212"/>
      <c r="W2160" s="212"/>
      <c r="X2160" s="212"/>
      <c r="Y2160" s="212"/>
      <c r="Z2160" s="212"/>
      <c r="AA2160" s="212"/>
      <c r="AB2160" s="212"/>
      <c r="AC2160" s="213">
        <v>255.92</v>
      </c>
      <c r="AD2160" s="213"/>
    </row>
    <row r="2161" spans="1:30" ht="21.75" customHeight="1"/>
    <row r="2162" spans="1:30" ht="12" customHeight="1"/>
    <row r="2163" spans="1:30" ht="13.5" customHeight="1">
      <c r="A2163" s="214" t="s">
        <v>412</v>
      </c>
      <c r="B2163" s="214"/>
      <c r="C2163" s="214"/>
      <c r="D2163" s="214"/>
      <c r="E2163" s="214"/>
      <c r="F2163" s="214"/>
      <c r="G2163" s="214"/>
      <c r="H2163" s="214"/>
      <c r="I2163" s="214"/>
      <c r="J2163" s="214"/>
      <c r="K2163" s="214"/>
      <c r="L2163" s="214"/>
      <c r="M2163" s="214"/>
      <c r="R2163" s="215" t="s">
        <v>2034</v>
      </c>
      <c r="S2163" s="215"/>
      <c r="T2163" s="215"/>
      <c r="U2163" s="215"/>
      <c r="V2163" s="215"/>
      <c r="W2163" s="215"/>
      <c r="X2163" s="215"/>
      <c r="Y2163" s="215"/>
      <c r="Z2163" s="215"/>
      <c r="AA2163" s="215"/>
      <c r="AB2163" s="215"/>
      <c r="AC2163" s="215"/>
      <c r="AD2163" s="215"/>
    </row>
    <row r="2164" spans="1:30" ht="25.5" customHeight="1">
      <c r="C2164" s="203" t="s">
        <v>310</v>
      </c>
      <c r="D2164" s="203"/>
      <c r="E2164" s="203"/>
      <c r="F2164" s="203"/>
      <c r="G2164" s="203"/>
      <c r="H2164" s="203"/>
      <c r="I2164" s="203"/>
      <c r="J2164" s="203"/>
      <c r="K2164" s="203"/>
      <c r="L2164" s="203"/>
      <c r="M2164" s="203"/>
      <c r="N2164" s="203"/>
      <c r="O2164" s="203"/>
      <c r="P2164" s="203"/>
      <c r="Q2164" s="203"/>
      <c r="R2164" s="203"/>
      <c r="S2164" s="203"/>
      <c r="T2164" s="203"/>
      <c r="U2164" s="203"/>
      <c r="V2164" s="203"/>
      <c r="W2164" s="203"/>
      <c r="X2164" s="203"/>
      <c r="Y2164" s="203"/>
      <c r="Z2164" s="203"/>
      <c r="AA2164" s="203"/>
      <c r="AB2164" s="203"/>
      <c r="AC2164" s="203"/>
    </row>
    <row r="2165" spans="1:30" ht="7.5" customHeight="1"/>
    <row r="2166" spans="1:30" ht="18.75" customHeight="1">
      <c r="I2166" s="204" t="s">
        <v>311</v>
      </c>
      <c r="J2166" s="204"/>
      <c r="K2166" s="204"/>
      <c r="L2166" s="204"/>
      <c r="M2166" s="204"/>
      <c r="N2166" s="204"/>
      <c r="O2166" s="204"/>
      <c r="P2166" s="204"/>
      <c r="S2166" s="205" t="s">
        <v>312</v>
      </c>
      <c r="T2166" s="205"/>
      <c r="U2166" s="205"/>
      <c r="V2166" s="205"/>
      <c r="W2166" s="205"/>
      <c r="X2166" s="205"/>
      <c r="Y2166" s="205"/>
    </row>
    <row r="2167" spans="1:30" ht="6.75" customHeight="1"/>
    <row r="2168" spans="1:30" ht="14.25" customHeight="1">
      <c r="A2168" s="206" t="s">
        <v>1979</v>
      </c>
      <c r="B2168" s="206"/>
      <c r="C2168" s="206"/>
      <c r="D2168" s="206"/>
      <c r="E2168" s="206"/>
      <c r="F2168" s="206"/>
      <c r="G2168" s="206"/>
      <c r="H2168" s="206"/>
      <c r="I2168" s="206"/>
      <c r="J2168" s="206"/>
      <c r="K2168" s="206"/>
      <c r="L2168" s="206"/>
      <c r="M2168" s="206"/>
      <c r="N2168" s="206"/>
      <c r="O2168" s="206"/>
    </row>
    <row r="2169" spans="1:30">
      <c r="B2169" s="207" t="s">
        <v>314</v>
      </c>
      <c r="C2169" s="207"/>
      <c r="D2169" s="207"/>
      <c r="F2169" s="207" t="s">
        <v>315</v>
      </c>
      <c r="G2169" s="207"/>
      <c r="H2169" s="207"/>
      <c r="I2169" s="207"/>
      <c r="J2169" s="207" t="s">
        <v>316</v>
      </c>
      <c r="K2169" s="207"/>
      <c r="L2169" s="207"/>
      <c r="N2169" s="207" t="s">
        <v>317</v>
      </c>
      <c r="O2169" s="207"/>
      <c r="P2169" s="207"/>
      <c r="Q2169" s="207"/>
      <c r="R2169" s="207"/>
      <c r="S2169" s="207"/>
      <c r="T2169" s="207"/>
      <c r="U2169" s="207"/>
      <c r="V2169" s="207"/>
      <c r="W2169" s="207"/>
      <c r="X2169" s="207"/>
      <c r="Y2169" s="207"/>
      <c r="Z2169" s="207"/>
      <c r="AA2169" s="207"/>
      <c r="AC2169" s="208" t="s">
        <v>318</v>
      </c>
      <c r="AD2169" s="208"/>
    </row>
    <row r="2170" spans="1:30">
      <c r="B2170" s="209" t="s">
        <v>1334</v>
      </c>
      <c r="C2170" s="209"/>
      <c r="D2170" s="209"/>
      <c r="F2170" s="209" t="s">
        <v>451</v>
      </c>
      <c r="G2170" s="209"/>
      <c r="H2170" s="209"/>
      <c r="I2170" s="209"/>
      <c r="J2170" s="209" t="s">
        <v>1335</v>
      </c>
      <c r="K2170" s="209"/>
      <c r="L2170" s="209"/>
      <c r="N2170" s="209" t="s">
        <v>1336</v>
      </c>
      <c r="O2170" s="209"/>
      <c r="P2170" s="209"/>
      <c r="Q2170" s="209"/>
      <c r="R2170" s="209"/>
      <c r="S2170" s="209"/>
      <c r="T2170" s="209"/>
      <c r="U2170" s="209"/>
      <c r="V2170" s="209"/>
      <c r="W2170" s="209"/>
      <c r="X2170" s="209"/>
      <c r="Y2170" s="209"/>
      <c r="Z2170" s="209"/>
      <c r="AA2170" s="209"/>
      <c r="AC2170" s="210">
        <v>115105.23</v>
      </c>
      <c r="AD2170" s="210"/>
    </row>
    <row r="2171" spans="1:30">
      <c r="C2171" s="211" t="s">
        <v>2</v>
      </c>
      <c r="G2171" s="211" t="s">
        <v>2</v>
      </c>
      <c r="K2171" s="211" t="s">
        <v>2</v>
      </c>
      <c r="O2171" s="212" t="s">
        <v>2035</v>
      </c>
      <c r="P2171" s="212"/>
      <c r="Q2171" s="212"/>
      <c r="R2171" s="212"/>
      <c r="S2171" s="212"/>
      <c r="T2171" s="212"/>
      <c r="U2171" s="212"/>
      <c r="V2171" s="212"/>
      <c r="W2171" s="212"/>
      <c r="X2171" s="212"/>
      <c r="Y2171" s="212"/>
      <c r="Z2171" s="212"/>
      <c r="AA2171" s="212"/>
      <c r="AB2171" s="212"/>
      <c r="AC2171" s="213">
        <v>27.78</v>
      </c>
      <c r="AD2171" s="213"/>
    </row>
    <row r="2172" spans="1:30">
      <c r="C2172" s="211" t="s">
        <v>2</v>
      </c>
      <c r="G2172" s="211" t="s">
        <v>2</v>
      </c>
      <c r="K2172" s="211" t="s">
        <v>2</v>
      </c>
      <c r="O2172" s="212" t="s">
        <v>2035</v>
      </c>
      <c r="P2172" s="212"/>
      <c r="Q2172" s="212"/>
      <c r="R2172" s="212"/>
      <c r="S2172" s="212"/>
      <c r="T2172" s="212"/>
      <c r="U2172" s="212"/>
      <c r="V2172" s="212"/>
      <c r="W2172" s="212"/>
      <c r="X2172" s="212"/>
      <c r="Y2172" s="212"/>
      <c r="Z2172" s="212"/>
      <c r="AA2172" s="212"/>
      <c r="AB2172" s="212"/>
      <c r="AC2172" s="213">
        <v>31.66</v>
      </c>
      <c r="AD2172" s="213"/>
    </row>
    <row r="2173" spans="1:30">
      <c r="C2173" s="211" t="s">
        <v>2</v>
      </c>
      <c r="G2173" s="211" t="s">
        <v>2</v>
      </c>
      <c r="K2173" s="211" t="s">
        <v>2</v>
      </c>
      <c r="O2173" s="212" t="s">
        <v>2035</v>
      </c>
      <c r="P2173" s="212"/>
      <c r="Q2173" s="212"/>
      <c r="R2173" s="212"/>
      <c r="S2173" s="212"/>
      <c r="T2173" s="212"/>
      <c r="U2173" s="212"/>
      <c r="V2173" s="212"/>
      <c r="W2173" s="212"/>
      <c r="X2173" s="212"/>
      <c r="Y2173" s="212"/>
      <c r="Z2173" s="212"/>
      <c r="AA2173" s="212"/>
      <c r="AB2173" s="212"/>
      <c r="AC2173" s="213">
        <v>48.87</v>
      </c>
      <c r="AD2173" s="213"/>
    </row>
    <row r="2174" spans="1:30">
      <c r="C2174" s="211" t="s">
        <v>2</v>
      </c>
      <c r="G2174" s="211" t="s">
        <v>2</v>
      </c>
      <c r="K2174" s="211" t="s">
        <v>2</v>
      </c>
      <c r="O2174" s="212" t="s">
        <v>2035</v>
      </c>
      <c r="P2174" s="212"/>
      <c r="Q2174" s="212"/>
      <c r="R2174" s="212"/>
      <c r="S2174" s="212"/>
      <c r="T2174" s="212"/>
      <c r="U2174" s="212"/>
      <c r="V2174" s="212"/>
      <c r="W2174" s="212"/>
      <c r="X2174" s="212"/>
      <c r="Y2174" s="212"/>
      <c r="Z2174" s="212"/>
      <c r="AA2174" s="212"/>
      <c r="AB2174" s="212"/>
      <c r="AC2174" s="213">
        <v>97.8</v>
      </c>
      <c r="AD2174" s="213"/>
    </row>
    <row r="2175" spans="1:30">
      <c r="C2175" s="211" t="s">
        <v>2</v>
      </c>
      <c r="G2175" s="211" t="s">
        <v>2</v>
      </c>
      <c r="K2175" s="211" t="s">
        <v>2</v>
      </c>
      <c r="O2175" s="212" t="s">
        <v>2035</v>
      </c>
      <c r="P2175" s="212"/>
      <c r="Q2175" s="212"/>
      <c r="R2175" s="212"/>
      <c r="S2175" s="212"/>
      <c r="T2175" s="212"/>
      <c r="U2175" s="212"/>
      <c r="V2175" s="212"/>
      <c r="W2175" s="212"/>
      <c r="X2175" s="212"/>
      <c r="Y2175" s="212"/>
      <c r="Z2175" s="212"/>
      <c r="AA2175" s="212"/>
      <c r="AB2175" s="212"/>
      <c r="AC2175" s="213">
        <v>5918.65</v>
      </c>
      <c r="AD2175" s="213"/>
    </row>
    <row r="2176" spans="1:30">
      <c r="C2176" s="211" t="s">
        <v>2</v>
      </c>
      <c r="G2176" s="211" t="s">
        <v>2</v>
      </c>
      <c r="K2176" s="211" t="s">
        <v>2</v>
      </c>
      <c r="O2176" s="212" t="s">
        <v>2035</v>
      </c>
      <c r="P2176" s="212"/>
      <c r="Q2176" s="212"/>
      <c r="R2176" s="212"/>
      <c r="S2176" s="212"/>
      <c r="T2176" s="212"/>
      <c r="U2176" s="212"/>
      <c r="V2176" s="212"/>
      <c r="W2176" s="212"/>
      <c r="X2176" s="212"/>
      <c r="Y2176" s="212"/>
      <c r="Z2176" s="212"/>
      <c r="AA2176" s="212"/>
      <c r="AB2176" s="212"/>
      <c r="AC2176" s="213">
        <v>3748.81</v>
      </c>
      <c r="AD2176" s="213"/>
    </row>
    <row r="2177" spans="2:30">
      <c r="C2177" s="211" t="s">
        <v>2</v>
      </c>
      <c r="G2177" s="211" t="s">
        <v>2</v>
      </c>
      <c r="K2177" s="211" t="s">
        <v>2</v>
      </c>
      <c r="O2177" s="212" t="s">
        <v>2035</v>
      </c>
      <c r="P2177" s="212"/>
      <c r="Q2177" s="212"/>
      <c r="R2177" s="212"/>
      <c r="S2177" s="212"/>
      <c r="T2177" s="212"/>
      <c r="U2177" s="212"/>
      <c r="V2177" s="212"/>
      <c r="W2177" s="212"/>
      <c r="X2177" s="212"/>
      <c r="Y2177" s="212"/>
      <c r="Z2177" s="212"/>
      <c r="AA2177" s="212"/>
      <c r="AB2177" s="212"/>
      <c r="AC2177" s="213">
        <v>5666.55</v>
      </c>
      <c r="AD2177" s="213"/>
    </row>
    <row r="2178" spans="2:30">
      <c r="C2178" s="211" t="s">
        <v>2</v>
      </c>
      <c r="G2178" s="211" t="s">
        <v>2</v>
      </c>
      <c r="K2178" s="211" t="s">
        <v>2</v>
      </c>
      <c r="O2178" s="212" t="s">
        <v>2035</v>
      </c>
      <c r="P2178" s="212"/>
      <c r="Q2178" s="212"/>
      <c r="R2178" s="212"/>
      <c r="S2178" s="212"/>
      <c r="T2178" s="212"/>
      <c r="U2178" s="212"/>
      <c r="V2178" s="212"/>
      <c r="W2178" s="212"/>
      <c r="X2178" s="212"/>
      <c r="Y2178" s="212"/>
      <c r="Z2178" s="212"/>
      <c r="AA2178" s="212"/>
      <c r="AB2178" s="212"/>
      <c r="AC2178" s="213">
        <v>5939.21</v>
      </c>
      <c r="AD2178" s="213"/>
    </row>
    <row r="2179" spans="2:30">
      <c r="C2179" s="211" t="s">
        <v>2</v>
      </c>
      <c r="G2179" s="211" t="s">
        <v>2</v>
      </c>
      <c r="K2179" s="211" t="s">
        <v>2</v>
      </c>
      <c r="O2179" s="212" t="s">
        <v>2035</v>
      </c>
      <c r="P2179" s="212"/>
      <c r="Q2179" s="212"/>
      <c r="R2179" s="212"/>
      <c r="S2179" s="212"/>
      <c r="T2179" s="212"/>
      <c r="U2179" s="212"/>
      <c r="V2179" s="212"/>
      <c r="W2179" s="212"/>
      <c r="X2179" s="212"/>
      <c r="Y2179" s="212"/>
      <c r="Z2179" s="212"/>
      <c r="AA2179" s="212"/>
      <c r="AB2179" s="212"/>
      <c r="AC2179" s="213">
        <v>6470.03</v>
      </c>
      <c r="AD2179" s="213"/>
    </row>
    <row r="2180" spans="2:30">
      <c r="C2180" s="211" t="s">
        <v>2</v>
      </c>
      <c r="G2180" s="211" t="s">
        <v>2</v>
      </c>
      <c r="K2180" s="211" t="s">
        <v>2</v>
      </c>
      <c r="O2180" s="212" t="s">
        <v>2035</v>
      </c>
      <c r="P2180" s="212"/>
      <c r="Q2180" s="212"/>
      <c r="R2180" s="212"/>
      <c r="S2180" s="212"/>
      <c r="T2180" s="212"/>
      <c r="U2180" s="212"/>
      <c r="V2180" s="212"/>
      <c r="W2180" s="212"/>
      <c r="X2180" s="212"/>
      <c r="Y2180" s="212"/>
      <c r="Z2180" s="212"/>
      <c r="AA2180" s="212"/>
      <c r="AB2180" s="212"/>
      <c r="AC2180" s="213">
        <v>28083.23</v>
      </c>
      <c r="AD2180" s="213"/>
    </row>
    <row r="2181" spans="2:30">
      <c r="C2181" s="211" t="s">
        <v>2</v>
      </c>
      <c r="G2181" s="211" t="s">
        <v>2</v>
      </c>
      <c r="K2181" s="211" t="s">
        <v>2</v>
      </c>
      <c r="O2181" s="212" t="s">
        <v>2035</v>
      </c>
      <c r="P2181" s="212"/>
      <c r="Q2181" s="212"/>
      <c r="R2181" s="212"/>
      <c r="S2181" s="212"/>
      <c r="T2181" s="212"/>
      <c r="U2181" s="212"/>
      <c r="V2181" s="212"/>
      <c r="W2181" s="212"/>
      <c r="X2181" s="212"/>
      <c r="Y2181" s="212"/>
      <c r="Z2181" s="212"/>
      <c r="AA2181" s="212"/>
      <c r="AB2181" s="212"/>
      <c r="AC2181" s="213">
        <v>9.36</v>
      </c>
      <c r="AD2181" s="213"/>
    </row>
    <row r="2182" spans="2:30">
      <c r="C2182" s="211" t="s">
        <v>2</v>
      </c>
      <c r="G2182" s="211" t="s">
        <v>2</v>
      </c>
      <c r="K2182" s="211" t="s">
        <v>2</v>
      </c>
      <c r="O2182" s="212" t="s">
        <v>2035</v>
      </c>
      <c r="P2182" s="212"/>
      <c r="Q2182" s="212"/>
      <c r="R2182" s="212"/>
      <c r="S2182" s="212"/>
      <c r="T2182" s="212"/>
      <c r="U2182" s="212"/>
      <c r="V2182" s="212"/>
      <c r="W2182" s="212"/>
      <c r="X2182" s="212"/>
      <c r="Y2182" s="212"/>
      <c r="Z2182" s="212"/>
      <c r="AA2182" s="212"/>
      <c r="AB2182" s="212"/>
      <c r="AC2182" s="213">
        <v>14.04</v>
      </c>
      <c r="AD2182" s="213"/>
    </row>
    <row r="2183" spans="2:30">
      <c r="C2183" s="211" t="s">
        <v>2</v>
      </c>
      <c r="G2183" s="211" t="s">
        <v>2</v>
      </c>
      <c r="K2183" s="211" t="s">
        <v>2</v>
      </c>
      <c r="O2183" s="212" t="s">
        <v>2035</v>
      </c>
      <c r="P2183" s="212"/>
      <c r="Q2183" s="212"/>
      <c r="R2183" s="212"/>
      <c r="S2183" s="212"/>
      <c r="T2183" s="212"/>
      <c r="U2183" s="212"/>
      <c r="V2183" s="212"/>
      <c r="W2183" s="212"/>
      <c r="X2183" s="212"/>
      <c r="Y2183" s="212"/>
      <c r="Z2183" s="212"/>
      <c r="AA2183" s="212"/>
      <c r="AB2183" s="212"/>
      <c r="AC2183" s="213">
        <v>729.13</v>
      </c>
      <c r="AD2183" s="213"/>
    </row>
    <row r="2184" spans="2:30">
      <c r="C2184" s="211" t="s">
        <v>2</v>
      </c>
      <c r="G2184" s="211" t="s">
        <v>2</v>
      </c>
      <c r="K2184" s="211" t="s">
        <v>2</v>
      </c>
      <c r="O2184" s="212" t="s">
        <v>2035</v>
      </c>
      <c r="P2184" s="212"/>
      <c r="Q2184" s="212"/>
      <c r="R2184" s="212"/>
      <c r="S2184" s="212"/>
      <c r="T2184" s="212"/>
      <c r="U2184" s="212"/>
      <c r="V2184" s="212"/>
      <c r="W2184" s="212"/>
      <c r="X2184" s="212"/>
      <c r="Y2184" s="212"/>
      <c r="Z2184" s="212"/>
      <c r="AA2184" s="212"/>
      <c r="AB2184" s="212"/>
      <c r="AC2184" s="213">
        <v>1554.32</v>
      </c>
      <c r="AD2184" s="213"/>
    </row>
    <row r="2185" spans="2:30">
      <c r="C2185" s="211" t="s">
        <v>2</v>
      </c>
      <c r="G2185" s="211" t="s">
        <v>2</v>
      </c>
      <c r="K2185" s="211" t="s">
        <v>2</v>
      </c>
      <c r="O2185" s="212" t="s">
        <v>2035</v>
      </c>
      <c r="P2185" s="212"/>
      <c r="Q2185" s="212"/>
      <c r="R2185" s="212"/>
      <c r="S2185" s="212"/>
      <c r="T2185" s="212"/>
      <c r="U2185" s="212"/>
      <c r="V2185" s="212"/>
      <c r="W2185" s="212"/>
      <c r="X2185" s="212"/>
      <c r="Y2185" s="212"/>
      <c r="Z2185" s="212"/>
      <c r="AA2185" s="212"/>
      <c r="AB2185" s="212"/>
      <c r="AC2185" s="213">
        <v>45067.5</v>
      </c>
      <c r="AD2185" s="213"/>
    </row>
    <row r="2186" spans="2:30">
      <c r="C2186" s="211" t="s">
        <v>2</v>
      </c>
      <c r="G2186" s="211" t="s">
        <v>2</v>
      </c>
      <c r="K2186" s="211" t="s">
        <v>2</v>
      </c>
      <c r="O2186" s="212" t="s">
        <v>2035</v>
      </c>
      <c r="P2186" s="212"/>
      <c r="Q2186" s="212"/>
      <c r="R2186" s="212"/>
      <c r="S2186" s="212"/>
      <c r="T2186" s="212"/>
      <c r="U2186" s="212"/>
      <c r="V2186" s="212"/>
      <c r="W2186" s="212"/>
      <c r="X2186" s="212"/>
      <c r="Y2186" s="212"/>
      <c r="Z2186" s="212"/>
      <c r="AA2186" s="212"/>
      <c r="AB2186" s="212"/>
      <c r="AC2186" s="213">
        <v>9.36</v>
      </c>
      <c r="AD2186" s="213"/>
    </row>
    <row r="2187" spans="2:30">
      <c r="C2187" s="211" t="s">
        <v>2</v>
      </c>
      <c r="G2187" s="211" t="s">
        <v>2</v>
      </c>
      <c r="K2187" s="211" t="s">
        <v>2</v>
      </c>
      <c r="O2187" s="212" t="s">
        <v>2035</v>
      </c>
      <c r="P2187" s="212"/>
      <c r="Q2187" s="212"/>
      <c r="R2187" s="212"/>
      <c r="S2187" s="212"/>
      <c r="T2187" s="212"/>
      <c r="U2187" s="212"/>
      <c r="V2187" s="212"/>
      <c r="W2187" s="212"/>
      <c r="X2187" s="212"/>
      <c r="Y2187" s="212"/>
      <c r="Z2187" s="212"/>
      <c r="AA2187" s="212"/>
      <c r="AB2187" s="212"/>
      <c r="AC2187" s="213">
        <v>14.81</v>
      </c>
      <c r="AD2187" s="213"/>
    </row>
    <row r="2188" spans="2:30">
      <c r="C2188" s="211" t="s">
        <v>2</v>
      </c>
      <c r="G2188" s="211" t="s">
        <v>2</v>
      </c>
      <c r="K2188" s="211" t="s">
        <v>2</v>
      </c>
      <c r="O2188" s="212" t="s">
        <v>2035</v>
      </c>
      <c r="P2188" s="212"/>
      <c r="Q2188" s="212"/>
      <c r="R2188" s="212"/>
      <c r="S2188" s="212"/>
      <c r="T2188" s="212"/>
      <c r="U2188" s="212"/>
      <c r="V2188" s="212"/>
      <c r="W2188" s="212"/>
      <c r="X2188" s="212"/>
      <c r="Y2188" s="212"/>
      <c r="Z2188" s="212"/>
      <c r="AA2188" s="212"/>
      <c r="AB2188" s="212"/>
      <c r="AC2188" s="213">
        <v>247.83</v>
      </c>
      <c r="AD2188" s="213"/>
    </row>
    <row r="2189" spans="2:30">
      <c r="C2189" s="211" t="s">
        <v>2</v>
      </c>
      <c r="G2189" s="211" t="s">
        <v>2</v>
      </c>
      <c r="K2189" s="211" t="s">
        <v>2</v>
      </c>
      <c r="O2189" s="212" t="s">
        <v>2035</v>
      </c>
      <c r="P2189" s="212"/>
      <c r="Q2189" s="212"/>
      <c r="R2189" s="212"/>
      <c r="S2189" s="212"/>
      <c r="T2189" s="212"/>
      <c r="U2189" s="212"/>
      <c r="V2189" s="212"/>
      <c r="W2189" s="212"/>
      <c r="X2189" s="212"/>
      <c r="Y2189" s="212"/>
      <c r="Z2189" s="212"/>
      <c r="AA2189" s="212"/>
      <c r="AB2189" s="212"/>
      <c r="AC2189" s="213">
        <v>961.28</v>
      </c>
      <c r="AD2189" s="213"/>
    </row>
    <row r="2190" spans="2:30">
      <c r="C2190" s="211" t="s">
        <v>2</v>
      </c>
      <c r="G2190" s="211" t="s">
        <v>2</v>
      </c>
      <c r="K2190" s="211" t="s">
        <v>2</v>
      </c>
      <c r="O2190" s="212" t="s">
        <v>2035</v>
      </c>
      <c r="P2190" s="212"/>
      <c r="Q2190" s="212"/>
      <c r="R2190" s="212"/>
      <c r="S2190" s="212"/>
      <c r="T2190" s="212"/>
      <c r="U2190" s="212"/>
      <c r="V2190" s="212"/>
      <c r="W2190" s="212"/>
      <c r="X2190" s="212"/>
      <c r="Y2190" s="212"/>
      <c r="Z2190" s="212"/>
      <c r="AA2190" s="212"/>
      <c r="AB2190" s="212"/>
      <c r="AC2190" s="213">
        <v>10465.01</v>
      </c>
      <c r="AD2190" s="213"/>
    </row>
    <row r="2191" spans="2:30">
      <c r="B2191" s="209" t="s">
        <v>2036</v>
      </c>
      <c r="C2191" s="209"/>
      <c r="D2191" s="209"/>
      <c r="F2191" s="209" t="s">
        <v>451</v>
      </c>
      <c r="G2191" s="209"/>
      <c r="H2191" s="209"/>
      <c r="I2191" s="209"/>
      <c r="J2191" s="209" t="s">
        <v>2037</v>
      </c>
      <c r="K2191" s="209"/>
      <c r="L2191" s="209"/>
      <c r="N2191" s="209" t="s">
        <v>2038</v>
      </c>
      <c r="O2191" s="209"/>
      <c r="P2191" s="209"/>
      <c r="Q2191" s="209"/>
      <c r="R2191" s="209"/>
      <c r="S2191" s="209"/>
      <c r="T2191" s="209"/>
      <c r="U2191" s="209"/>
      <c r="V2191" s="209"/>
      <c r="W2191" s="209"/>
      <c r="X2191" s="209"/>
      <c r="Y2191" s="209"/>
      <c r="Z2191" s="209"/>
      <c r="AA2191" s="209"/>
      <c r="AC2191" s="210">
        <v>30.9</v>
      </c>
      <c r="AD2191" s="210"/>
    </row>
    <row r="2192" spans="2:30">
      <c r="C2192" s="211" t="s">
        <v>2</v>
      </c>
      <c r="G2192" s="211" t="s">
        <v>2</v>
      </c>
      <c r="K2192" s="211" t="s">
        <v>2</v>
      </c>
      <c r="O2192" s="212" t="s">
        <v>1037</v>
      </c>
      <c r="P2192" s="212"/>
      <c r="Q2192" s="212"/>
      <c r="R2192" s="212"/>
      <c r="S2192" s="212"/>
      <c r="T2192" s="212"/>
      <c r="U2192" s="212"/>
      <c r="V2192" s="212"/>
      <c r="W2192" s="212"/>
      <c r="X2192" s="212"/>
      <c r="Y2192" s="212"/>
      <c r="Z2192" s="212"/>
      <c r="AA2192" s="212"/>
      <c r="AB2192" s="212"/>
      <c r="AC2192" s="213">
        <v>15.45</v>
      </c>
      <c r="AD2192" s="213"/>
    </row>
    <row r="2193" spans="2:30">
      <c r="C2193" s="211" t="s">
        <v>2</v>
      </c>
      <c r="G2193" s="211" t="s">
        <v>2</v>
      </c>
      <c r="K2193" s="211" t="s">
        <v>2</v>
      </c>
      <c r="O2193" s="212" t="s">
        <v>1037</v>
      </c>
      <c r="P2193" s="212"/>
      <c r="Q2193" s="212"/>
      <c r="R2193" s="212"/>
      <c r="S2193" s="212"/>
      <c r="T2193" s="212"/>
      <c r="U2193" s="212"/>
      <c r="V2193" s="212"/>
      <c r="W2193" s="212"/>
      <c r="X2193" s="212"/>
      <c r="Y2193" s="212"/>
      <c r="Z2193" s="212"/>
      <c r="AA2193" s="212"/>
      <c r="AB2193" s="212"/>
      <c r="AC2193" s="213">
        <v>15.45</v>
      </c>
      <c r="AD2193" s="213"/>
    </row>
    <row r="2194" spans="2:30">
      <c r="B2194" s="209" t="s">
        <v>2039</v>
      </c>
      <c r="C2194" s="209"/>
      <c r="D2194" s="209"/>
      <c r="F2194" s="209" t="s">
        <v>451</v>
      </c>
      <c r="G2194" s="209"/>
      <c r="H2194" s="209"/>
      <c r="I2194" s="209"/>
      <c r="J2194" s="209" t="s">
        <v>2040</v>
      </c>
      <c r="K2194" s="209"/>
      <c r="L2194" s="209"/>
      <c r="N2194" s="209" t="s">
        <v>2041</v>
      </c>
      <c r="O2194" s="209"/>
      <c r="P2194" s="209"/>
      <c r="Q2194" s="209"/>
      <c r="R2194" s="209"/>
      <c r="S2194" s="209"/>
      <c r="T2194" s="209"/>
      <c r="U2194" s="209"/>
      <c r="V2194" s="209"/>
      <c r="W2194" s="209"/>
      <c r="X2194" s="209"/>
      <c r="Y2194" s="209"/>
      <c r="Z2194" s="209"/>
      <c r="AA2194" s="209"/>
      <c r="AC2194" s="210">
        <v>8450</v>
      </c>
      <c r="AD2194" s="210"/>
    </row>
    <row r="2195" spans="2:30">
      <c r="C2195" s="211" t="s">
        <v>2</v>
      </c>
      <c r="G2195" s="211" t="s">
        <v>2</v>
      </c>
      <c r="K2195" s="211" t="s">
        <v>2</v>
      </c>
      <c r="O2195" s="212" t="s">
        <v>2042</v>
      </c>
      <c r="P2195" s="212"/>
      <c r="Q2195" s="212"/>
      <c r="R2195" s="212"/>
      <c r="S2195" s="212"/>
      <c r="T2195" s="212"/>
      <c r="U2195" s="212"/>
      <c r="V2195" s="212"/>
      <c r="W2195" s="212"/>
      <c r="X2195" s="212"/>
      <c r="Y2195" s="212"/>
      <c r="Z2195" s="212"/>
      <c r="AA2195" s="212"/>
      <c r="AB2195" s="212"/>
    </row>
    <row r="2196" spans="2:30">
      <c r="B2196" s="209" t="s">
        <v>1344</v>
      </c>
      <c r="C2196" s="209"/>
      <c r="D2196" s="209"/>
      <c r="F2196" s="209" t="s">
        <v>107</v>
      </c>
      <c r="G2196" s="209"/>
      <c r="H2196" s="209"/>
      <c r="I2196" s="209"/>
      <c r="J2196" s="209" t="s">
        <v>1290</v>
      </c>
      <c r="K2196" s="209"/>
      <c r="L2196" s="209"/>
      <c r="N2196" s="209" t="s">
        <v>1291</v>
      </c>
      <c r="O2196" s="209"/>
      <c r="P2196" s="209"/>
      <c r="Q2196" s="209"/>
      <c r="R2196" s="209"/>
      <c r="S2196" s="209"/>
      <c r="T2196" s="209"/>
      <c r="U2196" s="209"/>
      <c r="V2196" s="209"/>
      <c r="W2196" s="209"/>
      <c r="X2196" s="209"/>
      <c r="Y2196" s="209"/>
      <c r="Z2196" s="209"/>
      <c r="AA2196" s="209"/>
      <c r="AC2196" s="210">
        <v>62.33</v>
      </c>
      <c r="AD2196" s="210"/>
    </row>
    <row r="2197" spans="2:30">
      <c r="C2197" s="211" t="s">
        <v>2</v>
      </c>
      <c r="G2197" s="211" t="s">
        <v>2</v>
      </c>
      <c r="K2197" s="211" t="s">
        <v>2</v>
      </c>
      <c r="O2197" s="212" t="s">
        <v>2043</v>
      </c>
      <c r="P2197" s="212"/>
      <c r="Q2197" s="212"/>
      <c r="R2197" s="212"/>
      <c r="S2197" s="212"/>
      <c r="T2197" s="212"/>
      <c r="U2197" s="212"/>
      <c r="V2197" s="212"/>
      <c r="W2197" s="212"/>
      <c r="X2197" s="212"/>
      <c r="Y2197" s="212"/>
      <c r="Z2197" s="212"/>
      <c r="AA2197" s="212"/>
      <c r="AB2197" s="212"/>
      <c r="AC2197" s="213">
        <v>21.86</v>
      </c>
      <c r="AD2197" s="213"/>
    </row>
    <row r="2198" spans="2:30">
      <c r="C2198" s="211" t="s">
        <v>2</v>
      </c>
      <c r="G2198" s="211" t="s">
        <v>2</v>
      </c>
      <c r="K2198" s="211" t="s">
        <v>2</v>
      </c>
      <c r="O2198" s="212" t="s">
        <v>2044</v>
      </c>
      <c r="P2198" s="212"/>
      <c r="Q2198" s="212"/>
      <c r="R2198" s="212"/>
      <c r="S2198" s="212"/>
      <c r="T2198" s="212"/>
      <c r="U2198" s="212"/>
      <c r="V2198" s="212"/>
      <c r="W2198" s="212"/>
      <c r="X2198" s="212"/>
      <c r="Y2198" s="212"/>
      <c r="Z2198" s="212"/>
      <c r="AA2198" s="212"/>
      <c r="AB2198" s="212"/>
      <c r="AC2198" s="213">
        <v>40.47</v>
      </c>
      <c r="AD2198" s="213"/>
    </row>
    <row r="2199" spans="2:30">
      <c r="B2199" s="209" t="s">
        <v>2045</v>
      </c>
      <c r="C2199" s="209"/>
      <c r="D2199" s="209"/>
      <c r="F2199" s="209" t="s">
        <v>107</v>
      </c>
      <c r="G2199" s="209"/>
      <c r="H2199" s="209"/>
      <c r="I2199" s="209"/>
      <c r="J2199" s="209" t="s">
        <v>1986</v>
      </c>
      <c r="K2199" s="209"/>
      <c r="L2199" s="209"/>
      <c r="N2199" s="209" t="s">
        <v>1987</v>
      </c>
      <c r="O2199" s="209"/>
      <c r="P2199" s="209"/>
      <c r="Q2199" s="209"/>
      <c r="R2199" s="209"/>
      <c r="S2199" s="209"/>
      <c r="T2199" s="209"/>
      <c r="U2199" s="209"/>
      <c r="V2199" s="209"/>
      <c r="W2199" s="209"/>
      <c r="X2199" s="209"/>
      <c r="Y2199" s="209"/>
      <c r="Z2199" s="209"/>
      <c r="AA2199" s="209"/>
      <c r="AC2199" s="210">
        <v>8982</v>
      </c>
      <c r="AD2199" s="210"/>
    </row>
    <row r="2200" spans="2:30">
      <c r="C2200" s="211" t="s">
        <v>2</v>
      </c>
      <c r="G2200" s="211" t="s">
        <v>2</v>
      </c>
      <c r="K2200" s="211" t="s">
        <v>2</v>
      </c>
      <c r="O2200" s="212" t="s">
        <v>2046</v>
      </c>
      <c r="P2200" s="212"/>
      <c r="Q2200" s="212"/>
      <c r="R2200" s="212"/>
      <c r="S2200" s="212"/>
      <c r="T2200" s="212"/>
      <c r="U2200" s="212"/>
      <c r="V2200" s="212"/>
      <c r="W2200" s="212"/>
      <c r="X2200" s="212"/>
      <c r="Y2200" s="212"/>
      <c r="Z2200" s="212"/>
      <c r="AA2200" s="212"/>
      <c r="AB2200" s="212"/>
    </row>
    <row r="2201" spans="2:30">
      <c r="B2201" s="209" t="s">
        <v>2047</v>
      </c>
      <c r="C2201" s="209"/>
      <c r="D2201" s="209"/>
      <c r="F2201" s="209" t="s">
        <v>107</v>
      </c>
      <c r="G2201" s="209"/>
      <c r="H2201" s="209"/>
      <c r="I2201" s="209"/>
      <c r="J2201" s="209" t="s">
        <v>1311</v>
      </c>
      <c r="K2201" s="209"/>
      <c r="L2201" s="209"/>
      <c r="N2201" s="209" t="s">
        <v>1312</v>
      </c>
      <c r="O2201" s="209"/>
      <c r="P2201" s="209"/>
      <c r="Q2201" s="209"/>
      <c r="R2201" s="209"/>
      <c r="S2201" s="209"/>
      <c r="T2201" s="209"/>
      <c r="U2201" s="209"/>
      <c r="V2201" s="209"/>
      <c r="W2201" s="209"/>
      <c r="X2201" s="209"/>
      <c r="Y2201" s="209"/>
      <c r="Z2201" s="209"/>
      <c r="AA2201" s="209"/>
      <c r="AC2201" s="210">
        <v>495.58</v>
      </c>
      <c r="AD2201" s="210"/>
    </row>
    <row r="2202" spans="2:30">
      <c r="C2202" s="211" t="s">
        <v>2</v>
      </c>
      <c r="G2202" s="211" t="s">
        <v>2</v>
      </c>
      <c r="K2202" s="211" t="s">
        <v>2</v>
      </c>
      <c r="O2202" s="212" t="s">
        <v>2048</v>
      </c>
      <c r="P2202" s="212"/>
      <c r="Q2202" s="212"/>
      <c r="R2202" s="212"/>
      <c r="S2202" s="212"/>
      <c r="T2202" s="212"/>
      <c r="U2202" s="212"/>
      <c r="V2202" s="212"/>
      <c r="W2202" s="212"/>
      <c r="X2202" s="212"/>
      <c r="Y2202" s="212"/>
      <c r="Z2202" s="212"/>
      <c r="AA2202" s="212"/>
      <c r="AB2202" s="212"/>
    </row>
    <row r="2203" spans="2:30">
      <c r="B2203" s="209" t="s">
        <v>2049</v>
      </c>
      <c r="C2203" s="209"/>
      <c r="D2203" s="209"/>
      <c r="F2203" s="209" t="s">
        <v>107</v>
      </c>
      <c r="G2203" s="209"/>
      <c r="H2203" s="209"/>
      <c r="I2203" s="209"/>
      <c r="J2203" s="209" t="s">
        <v>2050</v>
      </c>
      <c r="K2203" s="209"/>
      <c r="L2203" s="209"/>
      <c r="N2203" s="209" t="s">
        <v>2051</v>
      </c>
      <c r="O2203" s="209"/>
      <c r="P2203" s="209"/>
      <c r="Q2203" s="209"/>
      <c r="R2203" s="209"/>
      <c r="S2203" s="209"/>
      <c r="T2203" s="209"/>
      <c r="U2203" s="209"/>
      <c r="V2203" s="209"/>
      <c r="W2203" s="209"/>
      <c r="X2203" s="209"/>
      <c r="Y2203" s="209"/>
      <c r="Z2203" s="209"/>
      <c r="AA2203" s="209"/>
      <c r="AC2203" s="210">
        <v>750</v>
      </c>
      <c r="AD2203" s="210"/>
    </row>
    <row r="2204" spans="2:30">
      <c r="C2204" s="211" t="s">
        <v>2</v>
      </c>
      <c r="G2204" s="211" t="s">
        <v>2</v>
      </c>
      <c r="K2204" s="211" t="s">
        <v>2</v>
      </c>
      <c r="O2204" s="212" t="s">
        <v>2052</v>
      </c>
      <c r="P2204" s="212"/>
      <c r="Q2204" s="212"/>
      <c r="R2204" s="212"/>
      <c r="S2204" s="212"/>
      <c r="T2204" s="212"/>
      <c r="U2204" s="212"/>
      <c r="V2204" s="212"/>
      <c r="W2204" s="212"/>
      <c r="X2204" s="212"/>
      <c r="Y2204" s="212"/>
      <c r="Z2204" s="212"/>
      <c r="AA2204" s="212"/>
      <c r="AB2204" s="212"/>
    </row>
    <row r="2205" spans="2:30">
      <c r="B2205" s="209" t="s">
        <v>2053</v>
      </c>
      <c r="C2205" s="209"/>
      <c r="D2205" s="209"/>
      <c r="F2205" s="209" t="s">
        <v>107</v>
      </c>
      <c r="G2205" s="209"/>
      <c r="H2205" s="209"/>
      <c r="I2205" s="209"/>
      <c r="J2205" s="209" t="s">
        <v>1982</v>
      </c>
      <c r="K2205" s="209"/>
      <c r="L2205" s="209"/>
      <c r="N2205" s="209" t="s">
        <v>89</v>
      </c>
      <c r="O2205" s="209"/>
      <c r="P2205" s="209"/>
      <c r="Q2205" s="209"/>
      <c r="R2205" s="209"/>
      <c r="S2205" s="209"/>
      <c r="T2205" s="209"/>
      <c r="U2205" s="209"/>
      <c r="V2205" s="209"/>
      <c r="W2205" s="209"/>
      <c r="X2205" s="209"/>
      <c r="Y2205" s="209"/>
      <c r="Z2205" s="209"/>
      <c r="AA2205" s="209"/>
      <c r="AC2205" s="210">
        <v>5027.97</v>
      </c>
      <c r="AD2205" s="210"/>
    </row>
    <row r="2206" spans="2:30">
      <c r="C2206" s="211" t="s">
        <v>2</v>
      </c>
      <c r="G2206" s="211" t="s">
        <v>2</v>
      </c>
      <c r="K2206" s="211" t="s">
        <v>2</v>
      </c>
      <c r="O2206" s="212" t="s">
        <v>2054</v>
      </c>
      <c r="P2206" s="212"/>
      <c r="Q2206" s="212"/>
      <c r="R2206" s="212"/>
      <c r="S2206" s="212"/>
      <c r="T2206" s="212"/>
      <c r="U2206" s="212"/>
      <c r="V2206" s="212"/>
      <c r="W2206" s="212"/>
      <c r="X2206" s="212"/>
      <c r="Y2206" s="212"/>
      <c r="Z2206" s="212"/>
      <c r="AA2206" s="212"/>
      <c r="AB2206" s="212"/>
      <c r="AC2206" s="213">
        <v>675</v>
      </c>
      <c r="AD2206" s="213"/>
    </row>
    <row r="2207" spans="2:30">
      <c r="C2207" s="211" t="s">
        <v>2</v>
      </c>
      <c r="G2207" s="211" t="s">
        <v>2</v>
      </c>
      <c r="K2207" s="211" t="s">
        <v>2</v>
      </c>
      <c r="O2207" s="212" t="s">
        <v>2054</v>
      </c>
      <c r="P2207" s="212"/>
      <c r="Q2207" s="212"/>
      <c r="R2207" s="212"/>
      <c r="S2207" s="212"/>
      <c r="T2207" s="212"/>
      <c r="U2207" s="212"/>
      <c r="V2207" s="212"/>
      <c r="W2207" s="212"/>
      <c r="X2207" s="212"/>
      <c r="Y2207" s="212"/>
      <c r="Z2207" s="212"/>
      <c r="AA2207" s="212"/>
      <c r="AB2207" s="212"/>
      <c r="AC2207" s="213">
        <v>750</v>
      </c>
      <c r="AD2207" s="213"/>
    </row>
    <row r="2208" spans="2:30">
      <c r="C2208" s="211" t="s">
        <v>2</v>
      </c>
      <c r="G2208" s="211" t="s">
        <v>2</v>
      </c>
      <c r="K2208" s="211" t="s">
        <v>2</v>
      </c>
      <c r="O2208" s="212" t="s">
        <v>2054</v>
      </c>
      <c r="P2208" s="212"/>
      <c r="Q2208" s="212"/>
      <c r="R2208" s="212"/>
      <c r="S2208" s="212"/>
      <c r="T2208" s="212"/>
      <c r="U2208" s="212"/>
      <c r="V2208" s="212"/>
      <c r="W2208" s="212"/>
      <c r="X2208" s="212"/>
      <c r="Y2208" s="212"/>
      <c r="Z2208" s="212"/>
      <c r="AA2208" s="212"/>
      <c r="AB2208" s="212"/>
      <c r="AC2208" s="213">
        <v>3602.97</v>
      </c>
      <c r="AD2208" s="213"/>
    </row>
    <row r="2209" spans="1:30">
      <c r="B2209" s="209" t="s">
        <v>2055</v>
      </c>
      <c r="C2209" s="209"/>
      <c r="D2209" s="209"/>
      <c r="F2209" s="209" t="s">
        <v>107</v>
      </c>
      <c r="G2209" s="209"/>
      <c r="H2209" s="209"/>
      <c r="I2209" s="209"/>
      <c r="J2209" s="209" t="s">
        <v>2031</v>
      </c>
      <c r="K2209" s="209"/>
      <c r="L2209" s="209"/>
      <c r="N2209" s="209" t="s">
        <v>2032</v>
      </c>
      <c r="O2209" s="209"/>
      <c r="P2209" s="209"/>
      <c r="Q2209" s="209"/>
      <c r="R2209" s="209"/>
      <c r="S2209" s="209"/>
      <c r="T2209" s="209"/>
      <c r="U2209" s="209"/>
      <c r="V2209" s="209"/>
      <c r="W2209" s="209"/>
      <c r="X2209" s="209"/>
      <c r="Y2209" s="209"/>
      <c r="Z2209" s="209"/>
      <c r="AA2209" s="209"/>
      <c r="AC2209" s="210">
        <v>255.92</v>
      </c>
      <c r="AD2209" s="210"/>
    </row>
    <row r="2210" spans="1:30">
      <c r="C2210" s="211" t="s">
        <v>2</v>
      </c>
      <c r="G2210" s="211" t="s">
        <v>2</v>
      </c>
      <c r="K2210" s="211" t="s">
        <v>2</v>
      </c>
      <c r="O2210" s="212" t="s">
        <v>2056</v>
      </c>
      <c r="P2210" s="212"/>
      <c r="Q2210" s="212"/>
      <c r="R2210" s="212"/>
      <c r="S2210" s="212"/>
      <c r="T2210" s="212"/>
      <c r="U2210" s="212"/>
      <c r="V2210" s="212"/>
      <c r="W2210" s="212"/>
      <c r="X2210" s="212"/>
      <c r="Y2210" s="212"/>
      <c r="Z2210" s="212"/>
      <c r="AA2210" s="212"/>
      <c r="AB2210" s="212"/>
    </row>
    <row r="2211" spans="1:30">
      <c r="B2211" s="209" t="s">
        <v>2057</v>
      </c>
      <c r="C2211" s="209"/>
      <c r="D2211" s="209"/>
      <c r="F2211" s="209" t="s">
        <v>107</v>
      </c>
      <c r="G2211" s="209"/>
      <c r="H2211" s="209"/>
      <c r="I2211" s="209"/>
      <c r="J2211" s="209" t="s">
        <v>1335</v>
      </c>
      <c r="K2211" s="209"/>
      <c r="L2211" s="209"/>
      <c r="N2211" s="209" t="s">
        <v>1336</v>
      </c>
      <c r="O2211" s="209"/>
      <c r="P2211" s="209"/>
      <c r="Q2211" s="209"/>
      <c r="R2211" s="209"/>
      <c r="S2211" s="209"/>
      <c r="T2211" s="209"/>
      <c r="U2211" s="209"/>
      <c r="V2211" s="209"/>
      <c r="W2211" s="209"/>
      <c r="X2211" s="209"/>
      <c r="Y2211" s="209"/>
      <c r="Z2211" s="209"/>
      <c r="AA2211" s="209"/>
      <c r="AC2211" s="210">
        <v>203.44</v>
      </c>
      <c r="AD2211" s="210"/>
    </row>
    <row r="2212" spans="1:30">
      <c r="C2212" s="211" t="s">
        <v>2</v>
      </c>
      <c r="G2212" s="211" t="s">
        <v>2</v>
      </c>
      <c r="K2212" s="211" t="s">
        <v>2</v>
      </c>
      <c r="O2212" s="212" t="s">
        <v>2058</v>
      </c>
      <c r="P2212" s="212"/>
      <c r="Q2212" s="212"/>
      <c r="R2212" s="212"/>
      <c r="S2212" s="212"/>
      <c r="T2212" s="212"/>
      <c r="U2212" s="212"/>
      <c r="V2212" s="212"/>
      <c r="W2212" s="212"/>
      <c r="X2212" s="212"/>
      <c r="Y2212" s="212"/>
      <c r="Z2212" s="212"/>
      <c r="AA2212" s="212"/>
      <c r="AB2212" s="212"/>
    </row>
    <row r="2213" spans="1:30">
      <c r="B2213" s="209" t="s">
        <v>2059</v>
      </c>
      <c r="C2213" s="209"/>
      <c r="D2213" s="209"/>
      <c r="F2213" s="209" t="s">
        <v>107</v>
      </c>
      <c r="G2213" s="209"/>
      <c r="H2213" s="209"/>
      <c r="I2213" s="209"/>
      <c r="J2213" s="209" t="s">
        <v>2037</v>
      </c>
      <c r="K2213" s="209"/>
      <c r="L2213" s="209"/>
      <c r="N2213" s="209" t="s">
        <v>2038</v>
      </c>
      <c r="O2213" s="209"/>
      <c r="P2213" s="209"/>
      <c r="Q2213" s="209"/>
      <c r="R2213" s="209"/>
      <c r="S2213" s="209"/>
      <c r="T2213" s="209"/>
      <c r="U2213" s="209"/>
      <c r="V2213" s="209"/>
      <c r="W2213" s="209"/>
      <c r="X2213" s="209"/>
      <c r="Y2213" s="209"/>
      <c r="Z2213" s="209"/>
      <c r="AA2213" s="209"/>
      <c r="AC2213" s="210">
        <v>15.45</v>
      </c>
      <c r="AD2213" s="210"/>
    </row>
    <row r="2214" spans="1:30">
      <c r="C2214" s="211" t="s">
        <v>2</v>
      </c>
      <c r="G2214" s="211" t="s">
        <v>2</v>
      </c>
      <c r="K2214" s="211" t="s">
        <v>2</v>
      </c>
      <c r="O2214" s="212" t="s">
        <v>1037</v>
      </c>
      <c r="P2214" s="212"/>
      <c r="Q2214" s="212"/>
      <c r="R2214" s="212"/>
      <c r="S2214" s="212"/>
      <c r="T2214" s="212"/>
      <c r="U2214" s="212"/>
      <c r="V2214" s="212"/>
      <c r="W2214" s="212"/>
      <c r="X2214" s="212"/>
      <c r="Y2214" s="212"/>
      <c r="Z2214" s="212"/>
      <c r="AA2214" s="212"/>
      <c r="AB2214" s="212"/>
    </row>
    <row r="2215" spans="1:30">
      <c r="B2215" s="209" t="s">
        <v>2060</v>
      </c>
      <c r="C2215" s="209"/>
      <c r="D2215" s="209"/>
      <c r="F2215" s="209" t="s">
        <v>107</v>
      </c>
      <c r="G2215" s="209"/>
      <c r="H2215" s="209"/>
      <c r="I2215" s="209"/>
      <c r="J2215" s="209" t="s">
        <v>2061</v>
      </c>
      <c r="K2215" s="209"/>
      <c r="L2215" s="209"/>
      <c r="N2215" s="209" t="s">
        <v>2062</v>
      </c>
      <c r="O2215" s="209"/>
      <c r="P2215" s="209"/>
      <c r="Q2215" s="209"/>
      <c r="R2215" s="209"/>
      <c r="S2215" s="209"/>
      <c r="T2215" s="209"/>
      <c r="U2215" s="209"/>
      <c r="V2215" s="209"/>
      <c r="W2215" s="209"/>
      <c r="X2215" s="209"/>
      <c r="Y2215" s="209"/>
      <c r="Z2215" s="209"/>
      <c r="AA2215" s="209"/>
      <c r="AC2215" s="210">
        <v>10.85</v>
      </c>
      <c r="AD2215" s="210"/>
    </row>
    <row r="2216" spans="1:30">
      <c r="C2216" s="211" t="s">
        <v>2</v>
      </c>
      <c r="G2216" s="211" t="s">
        <v>2</v>
      </c>
      <c r="K2216" s="211" t="s">
        <v>2</v>
      </c>
      <c r="O2216" s="212" t="s">
        <v>2063</v>
      </c>
      <c r="P2216" s="212"/>
      <c r="Q2216" s="212"/>
      <c r="R2216" s="212"/>
      <c r="S2216" s="212"/>
      <c r="T2216" s="212"/>
      <c r="U2216" s="212"/>
      <c r="V2216" s="212"/>
      <c r="W2216" s="212"/>
      <c r="X2216" s="212"/>
      <c r="Y2216" s="212"/>
      <c r="Z2216" s="212"/>
      <c r="AA2216" s="212"/>
      <c r="AB2216" s="212"/>
    </row>
    <row r="2217" spans="1:30">
      <c r="B2217" s="209" t="s">
        <v>2064</v>
      </c>
      <c r="C2217" s="209"/>
      <c r="D2217" s="209"/>
      <c r="F2217" s="209" t="s">
        <v>107</v>
      </c>
      <c r="G2217" s="209"/>
      <c r="H2217" s="209"/>
      <c r="I2217" s="209"/>
      <c r="J2217" s="209" t="s">
        <v>1325</v>
      </c>
      <c r="K2217" s="209"/>
      <c r="L2217" s="209"/>
      <c r="N2217" s="209" t="s">
        <v>1326</v>
      </c>
      <c r="O2217" s="209"/>
      <c r="P2217" s="209"/>
      <c r="Q2217" s="209"/>
      <c r="R2217" s="209"/>
      <c r="S2217" s="209"/>
      <c r="T2217" s="209"/>
      <c r="U2217" s="209"/>
      <c r="V2217" s="209"/>
      <c r="W2217" s="209"/>
      <c r="X2217" s="209"/>
      <c r="Y2217" s="209"/>
      <c r="Z2217" s="209"/>
      <c r="AA2217" s="209"/>
      <c r="AC2217" s="210">
        <v>385</v>
      </c>
      <c r="AD2217" s="210"/>
    </row>
    <row r="2218" spans="1:30">
      <c r="C2218" s="211" t="s">
        <v>2</v>
      </c>
      <c r="G2218" s="211" t="s">
        <v>2</v>
      </c>
      <c r="K2218" s="211" t="s">
        <v>2</v>
      </c>
      <c r="O2218" s="212" t="s">
        <v>2065</v>
      </c>
      <c r="P2218" s="212"/>
      <c r="Q2218" s="212"/>
      <c r="R2218" s="212"/>
      <c r="S2218" s="212"/>
      <c r="T2218" s="212"/>
      <c r="U2218" s="212"/>
      <c r="V2218" s="212"/>
      <c r="W2218" s="212"/>
      <c r="X2218" s="212"/>
      <c r="Y2218" s="212"/>
      <c r="Z2218" s="212"/>
      <c r="AA2218" s="212"/>
      <c r="AB2218" s="212"/>
    </row>
    <row r="2219" spans="1:30">
      <c r="B2219" s="209" t="s">
        <v>685</v>
      </c>
      <c r="C2219" s="209"/>
      <c r="D2219" s="209"/>
      <c r="F2219" s="209" t="s">
        <v>107</v>
      </c>
      <c r="G2219" s="209"/>
      <c r="H2219" s="209"/>
      <c r="I2219" s="209"/>
      <c r="J2219" s="209" t="s">
        <v>434</v>
      </c>
      <c r="K2219" s="209"/>
      <c r="L2219" s="209"/>
      <c r="N2219" s="209" t="s">
        <v>102</v>
      </c>
      <c r="O2219" s="209"/>
      <c r="P2219" s="209"/>
      <c r="Q2219" s="209"/>
      <c r="R2219" s="209"/>
      <c r="S2219" s="209"/>
      <c r="T2219" s="209"/>
      <c r="U2219" s="209"/>
      <c r="V2219" s="209"/>
      <c r="W2219" s="209"/>
      <c r="X2219" s="209"/>
      <c r="Y2219" s="209"/>
      <c r="Z2219" s="209"/>
      <c r="AA2219" s="209"/>
      <c r="AC2219" s="210">
        <v>13.45</v>
      </c>
      <c r="AD2219" s="210"/>
    </row>
    <row r="2220" spans="1:30">
      <c r="C2220" s="211" t="s">
        <v>2</v>
      </c>
      <c r="G2220" s="211" t="s">
        <v>2</v>
      </c>
      <c r="K2220" s="211" t="s">
        <v>2</v>
      </c>
      <c r="O2220" s="212" t="s">
        <v>686</v>
      </c>
      <c r="P2220" s="212"/>
      <c r="Q2220" s="212"/>
      <c r="R2220" s="212"/>
      <c r="S2220" s="212"/>
      <c r="T2220" s="212"/>
      <c r="U2220" s="212"/>
      <c r="V2220" s="212"/>
      <c r="W2220" s="212"/>
      <c r="X2220" s="212"/>
      <c r="Y2220" s="212"/>
      <c r="Z2220" s="212"/>
      <c r="AA2220" s="212"/>
      <c r="AB2220" s="212"/>
    </row>
    <row r="2221" spans="1:30" ht="33" customHeight="1"/>
    <row r="2222" spans="1:30" ht="12" customHeight="1"/>
    <row r="2223" spans="1:30" ht="13.5" customHeight="1">
      <c r="A2223" s="214" t="s">
        <v>412</v>
      </c>
      <c r="B2223" s="214"/>
      <c r="C2223" s="214"/>
      <c r="D2223" s="214"/>
      <c r="E2223" s="214"/>
      <c r="F2223" s="214"/>
      <c r="G2223" s="214"/>
      <c r="H2223" s="214"/>
      <c r="I2223" s="214"/>
      <c r="J2223" s="214"/>
      <c r="K2223" s="214"/>
      <c r="L2223" s="214"/>
      <c r="M2223" s="214"/>
      <c r="R2223" s="215" t="s">
        <v>2066</v>
      </c>
      <c r="S2223" s="215"/>
      <c r="T2223" s="215"/>
      <c r="U2223" s="215"/>
      <c r="V2223" s="215"/>
      <c r="W2223" s="215"/>
      <c r="X2223" s="215"/>
      <c r="Y2223" s="215"/>
      <c r="Z2223" s="215"/>
      <c r="AA2223" s="215"/>
      <c r="AB2223" s="215"/>
      <c r="AC2223" s="215"/>
      <c r="AD2223" s="215"/>
    </row>
    <row r="2224" spans="1:30" ht="25.5" customHeight="1">
      <c r="C2224" s="203" t="s">
        <v>310</v>
      </c>
      <c r="D2224" s="203"/>
      <c r="E2224" s="203"/>
      <c r="F2224" s="203"/>
      <c r="G2224" s="203"/>
      <c r="H2224" s="203"/>
      <c r="I2224" s="203"/>
      <c r="J2224" s="203"/>
      <c r="K2224" s="203"/>
      <c r="L2224" s="203"/>
      <c r="M2224" s="203"/>
      <c r="N2224" s="203"/>
      <c r="O2224" s="203"/>
      <c r="P2224" s="203"/>
      <c r="Q2224" s="203"/>
      <c r="R2224" s="203"/>
      <c r="S2224" s="203"/>
      <c r="T2224" s="203"/>
      <c r="U2224" s="203"/>
      <c r="V2224" s="203"/>
      <c r="W2224" s="203"/>
      <c r="X2224" s="203"/>
      <c r="Y2224" s="203"/>
      <c r="Z2224" s="203"/>
      <c r="AA2224" s="203"/>
      <c r="AB2224" s="203"/>
      <c r="AC2224" s="203"/>
    </row>
    <row r="2225" spans="1:30" ht="7.5" customHeight="1"/>
    <row r="2226" spans="1:30" ht="18.75" customHeight="1">
      <c r="I2226" s="204" t="s">
        <v>311</v>
      </c>
      <c r="J2226" s="204"/>
      <c r="K2226" s="204"/>
      <c r="L2226" s="204"/>
      <c r="M2226" s="204"/>
      <c r="N2226" s="204"/>
      <c r="O2226" s="204"/>
      <c r="P2226" s="204"/>
      <c r="S2226" s="205" t="s">
        <v>312</v>
      </c>
      <c r="T2226" s="205"/>
      <c r="U2226" s="205"/>
      <c r="V2226" s="205"/>
      <c r="W2226" s="205"/>
      <c r="X2226" s="205"/>
      <c r="Y2226" s="205"/>
    </row>
    <row r="2227" spans="1:30" ht="6.75" customHeight="1"/>
    <row r="2228" spans="1:30" ht="14.25" customHeight="1">
      <c r="A2228" s="206" t="s">
        <v>1979</v>
      </c>
      <c r="B2228" s="206"/>
      <c r="C2228" s="206"/>
      <c r="D2228" s="206"/>
      <c r="E2228" s="206"/>
      <c r="F2228" s="206"/>
      <c r="G2228" s="206"/>
      <c r="H2228" s="206"/>
      <c r="I2228" s="206"/>
      <c r="J2228" s="206"/>
      <c r="K2228" s="206"/>
      <c r="L2228" s="206"/>
      <c r="M2228" s="206"/>
      <c r="N2228" s="206"/>
      <c r="O2228" s="206"/>
    </row>
    <row r="2229" spans="1:30">
      <c r="B2229" s="207" t="s">
        <v>314</v>
      </c>
      <c r="C2229" s="207"/>
      <c r="D2229" s="207"/>
      <c r="F2229" s="207" t="s">
        <v>315</v>
      </c>
      <c r="G2229" s="207"/>
      <c r="H2229" s="207"/>
      <c r="I2229" s="207"/>
      <c r="J2229" s="207" t="s">
        <v>316</v>
      </c>
      <c r="K2229" s="207"/>
      <c r="L2229" s="207"/>
      <c r="N2229" s="207" t="s">
        <v>317</v>
      </c>
      <c r="O2229" s="207"/>
      <c r="P2229" s="207"/>
      <c r="Q2229" s="207"/>
      <c r="R2229" s="207"/>
      <c r="S2229" s="207"/>
      <c r="T2229" s="207"/>
      <c r="U2229" s="207"/>
      <c r="V2229" s="207"/>
      <c r="W2229" s="207"/>
      <c r="X2229" s="207"/>
      <c r="Y2229" s="207"/>
      <c r="Z2229" s="207"/>
      <c r="AA2229" s="207"/>
      <c r="AC2229" s="208" t="s">
        <v>318</v>
      </c>
      <c r="AD2229" s="208"/>
    </row>
    <row r="2230" spans="1:30">
      <c r="B2230" s="209" t="s">
        <v>1376</v>
      </c>
      <c r="C2230" s="209"/>
      <c r="D2230" s="209"/>
      <c r="F2230" s="209" t="s">
        <v>690</v>
      </c>
      <c r="G2230" s="209"/>
      <c r="H2230" s="209"/>
      <c r="I2230" s="209"/>
      <c r="J2230" s="209" t="s">
        <v>1290</v>
      </c>
      <c r="K2230" s="209"/>
      <c r="L2230" s="209"/>
      <c r="N2230" s="209" t="s">
        <v>1291</v>
      </c>
      <c r="O2230" s="209"/>
      <c r="P2230" s="209"/>
      <c r="Q2230" s="209"/>
      <c r="R2230" s="209"/>
      <c r="S2230" s="209"/>
      <c r="T2230" s="209"/>
      <c r="U2230" s="209"/>
      <c r="V2230" s="209"/>
      <c r="W2230" s="209"/>
      <c r="X2230" s="209"/>
      <c r="Y2230" s="209"/>
      <c r="Z2230" s="209"/>
      <c r="AA2230" s="209"/>
      <c r="AC2230" s="210">
        <v>134.16999999999999</v>
      </c>
      <c r="AD2230" s="210"/>
    </row>
    <row r="2231" spans="1:30">
      <c r="C2231" s="211" t="s">
        <v>2</v>
      </c>
      <c r="G2231" s="211" t="s">
        <v>2</v>
      </c>
      <c r="K2231" s="211" t="s">
        <v>2</v>
      </c>
      <c r="O2231" s="212" t="s">
        <v>2067</v>
      </c>
      <c r="P2231" s="212"/>
      <c r="Q2231" s="212"/>
      <c r="R2231" s="212"/>
      <c r="S2231" s="212"/>
      <c r="T2231" s="212"/>
      <c r="U2231" s="212"/>
      <c r="V2231" s="212"/>
      <c r="W2231" s="212"/>
      <c r="X2231" s="212"/>
      <c r="Y2231" s="212"/>
      <c r="Z2231" s="212"/>
      <c r="AA2231" s="212"/>
      <c r="AB2231" s="212"/>
      <c r="AC2231" s="213">
        <v>39.24</v>
      </c>
      <c r="AD2231" s="213"/>
    </row>
    <row r="2232" spans="1:30">
      <c r="C2232" s="211" t="s">
        <v>2</v>
      </c>
      <c r="G2232" s="211" t="s">
        <v>2</v>
      </c>
      <c r="K2232" s="211" t="s">
        <v>2</v>
      </c>
      <c r="O2232" s="212" t="s">
        <v>2068</v>
      </c>
      <c r="P2232" s="212"/>
      <c r="Q2232" s="212"/>
      <c r="R2232" s="212"/>
      <c r="S2232" s="212"/>
      <c r="T2232" s="212"/>
      <c r="U2232" s="212"/>
      <c r="V2232" s="212"/>
      <c r="W2232" s="212"/>
      <c r="X2232" s="212"/>
      <c r="Y2232" s="212"/>
      <c r="Z2232" s="212"/>
      <c r="AA2232" s="212"/>
      <c r="AB2232" s="212"/>
      <c r="AC2232" s="213">
        <v>94.93</v>
      </c>
      <c r="AD2232" s="213"/>
    </row>
    <row r="2233" spans="1:30">
      <c r="B2233" s="209" t="s">
        <v>2069</v>
      </c>
      <c r="C2233" s="209"/>
      <c r="D2233" s="209"/>
      <c r="F2233" s="209" t="s">
        <v>690</v>
      </c>
      <c r="G2233" s="209"/>
      <c r="H2233" s="209"/>
      <c r="I2233" s="209"/>
      <c r="J2233" s="209" t="s">
        <v>2070</v>
      </c>
      <c r="K2233" s="209"/>
      <c r="L2233" s="209"/>
      <c r="N2233" s="209" t="s">
        <v>2071</v>
      </c>
      <c r="O2233" s="209"/>
      <c r="P2233" s="209"/>
      <c r="Q2233" s="209"/>
      <c r="R2233" s="209"/>
      <c r="S2233" s="209"/>
      <c r="T2233" s="209"/>
      <c r="U2233" s="209"/>
      <c r="V2233" s="209"/>
      <c r="W2233" s="209"/>
      <c r="X2233" s="209"/>
      <c r="Y2233" s="209"/>
      <c r="Z2233" s="209"/>
      <c r="AA2233" s="209"/>
      <c r="AC2233" s="210">
        <v>890</v>
      </c>
      <c r="AD2233" s="210"/>
    </row>
    <row r="2234" spans="1:30">
      <c r="C2234" s="211" t="s">
        <v>2</v>
      </c>
      <c r="G2234" s="211" t="s">
        <v>2</v>
      </c>
      <c r="K2234" s="211" t="s">
        <v>2</v>
      </c>
      <c r="O2234" s="212" t="s">
        <v>2072</v>
      </c>
      <c r="P2234" s="212"/>
      <c r="Q2234" s="212"/>
      <c r="R2234" s="212"/>
      <c r="S2234" s="212"/>
      <c r="T2234" s="212"/>
      <c r="U2234" s="212"/>
      <c r="V2234" s="212"/>
      <c r="W2234" s="212"/>
      <c r="X2234" s="212"/>
      <c r="Y2234" s="212"/>
      <c r="Z2234" s="212"/>
      <c r="AA2234" s="212"/>
      <c r="AB2234" s="212"/>
      <c r="AC2234" s="213">
        <v>210</v>
      </c>
      <c r="AD2234" s="213"/>
    </row>
    <row r="2235" spans="1:30">
      <c r="C2235" s="211" t="s">
        <v>2</v>
      </c>
      <c r="G2235" s="211" t="s">
        <v>2</v>
      </c>
      <c r="K2235" s="211" t="s">
        <v>2</v>
      </c>
      <c r="O2235" s="212" t="s">
        <v>2012</v>
      </c>
      <c r="P2235" s="212"/>
      <c r="Q2235" s="212"/>
      <c r="R2235" s="212"/>
      <c r="S2235" s="212"/>
      <c r="T2235" s="212"/>
      <c r="U2235" s="212"/>
      <c r="V2235" s="212"/>
      <c r="W2235" s="212"/>
      <c r="X2235" s="212"/>
      <c r="Y2235" s="212"/>
      <c r="Z2235" s="212"/>
      <c r="AA2235" s="212"/>
      <c r="AB2235" s="212"/>
      <c r="AC2235" s="213">
        <v>340</v>
      </c>
      <c r="AD2235" s="213"/>
    </row>
    <row r="2236" spans="1:30">
      <c r="C2236" s="211" t="s">
        <v>2</v>
      </c>
      <c r="G2236" s="211" t="s">
        <v>2</v>
      </c>
      <c r="K2236" s="211" t="s">
        <v>2</v>
      </c>
      <c r="O2236" s="212" t="s">
        <v>2073</v>
      </c>
      <c r="P2236" s="212"/>
      <c r="Q2236" s="212"/>
      <c r="R2236" s="212"/>
      <c r="S2236" s="212"/>
      <c r="T2236" s="212"/>
      <c r="U2236" s="212"/>
      <c r="V2236" s="212"/>
      <c r="W2236" s="212"/>
      <c r="X2236" s="212"/>
      <c r="Y2236" s="212"/>
      <c r="Z2236" s="212"/>
      <c r="AA2236" s="212"/>
      <c r="AB2236" s="212"/>
      <c r="AC2236" s="213">
        <v>340</v>
      </c>
      <c r="AD2236" s="213"/>
    </row>
    <row r="2237" spans="1:30">
      <c r="B2237" s="209" t="s">
        <v>2074</v>
      </c>
      <c r="C2237" s="209"/>
      <c r="D2237" s="209"/>
      <c r="F2237" s="209" t="s">
        <v>690</v>
      </c>
      <c r="G2237" s="209"/>
      <c r="H2237" s="209"/>
      <c r="I2237" s="209"/>
      <c r="J2237" s="209" t="s">
        <v>1986</v>
      </c>
      <c r="K2237" s="209"/>
      <c r="L2237" s="209"/>
      <c r="N2237" s="209" t="s">
        <v>1987</v>
      </c>
      <c r="O2237" s="209"/>
      <c r="P2237" s="209"/>
      <c r="Q2237" s="209"/>
      <c r="R2237" s="209"/>
      <c r="S2237" s="209"/>
      <c r="T2237" s="209"/>
      <c r="U2237" s="209"/>
      <c r="V2237" s="209"/>
      <c r="W2237" s="209"/>
      <c r="X2237" s="209"/>
      <c r="Y2237" s="209"/>
      <c r="Z2237" s="209"/>
      <c r="AA2237" s="209"/>
      <c r="AC2237" s="210">
        <v>3755</v>
      </c>
      <c r="AD2237" s="210"/>
    </row>
    <row r="2238" spans="1:30">
      <c r="C2238" s="211" t="s">
        <v>2</v>
      </c>
      <c r="G2238" s="211" t="s">
        <v>2</v>
      </c>
      <c r="K2238" s="211" t="s">
        <v>2</v>
      </c>
      <c r="O2238" s="212" t="s">
        <v>2075</v>
      </c>
      <c r="P2238" s="212"/>
      <c r="Q2238" s="212"/>
      <c r="R2238" s="212"/>
      <c r="S2238" s="212"/>
      <c r="T2238" s="212"/>
      <c r="U2238" s="212"/>
      <c r="V2238" s="212"/>
      <c r="W2238" s="212"/>
      <c r="X2238" s="212"/>
      <c r="Y2238" s="212"/>
      <c r="Z2238" s="212"/>
      <c r="AA2238" s="212"/>
      <c r="AB2238" s="212"/>
      <c r="AC2238" s="213">
        <v>425</v>
      </c>
      <c r="AD2238" s="213"/>
    </row>
    <row r="2239" spans="1:30">
      <c r="C2239" s="211" t="s">
        <v>2</v>
      </c>
      <c r="G2239" s="211" t="s">
        <v>2</v>
      </c>
      <c r="K2239" s="211" t="s">
        <v>2</v>
      </c>
      <c r="O2239" s="212" t="s">
        <v>2076</v>
      </c>
      <c r="P2239" s="212"/>
      <c r="Q2239" s="212"/>
      <c r="R2239" s="212"/>
      <c r="S2239" s="212"/>
      <c r="T2239" s="212"/>
      <c r="U2239" s="212"/>
      <c r="V2239" s="212"/>
      <c r="W2239" s="212"/>
      <c r="X2239" s="212"/>
      <c r="Y2239" s="212"/>
      <c r="Z2239" s="212"/>
      <c r="AA2239" s="212"/>
      <c r="AB2239" s="212"/>
      <c r="AC2239" s="213">
        <v>425</v>
      </c>
      <c r="AD2239" s="213"/>
    </row>
    <row r="2240" spans="1:30">
      <c r="C2240" s="211" t="s">
        <v>2</v>
      </c>
      <c r="G2240" s="211" t="s">
        <v>2</v>
      </c>
      <c r="K2240" s="211" t="s">
        <v>2</v>
      </c>
      <c r="O2240" s="212" t="s">
        <v>2077</v>
      </c>
      <c r="P2240" s="212"/>
      <c r="Q2240" s="212"/>
      <c r="R2240" s="212"/>
      <c r="S2240" s="212"/>
      <c r="T2240" s="212"/>
      <c r="U2240" s="212"/>
      <c r="V2240" s="212"/>
      <c r="W2240" s="212"/>
      <c r="X2240" s="212"/>
      <c r="Y2240" s="212"/>
      <c r="Z2240" s="212"/>
      <c r="AA2240" s="212"/>
      <c r="AB2240" s="212"/>
      <c r="AC2240" s="213">
        <v>2905</v>
      </c>
      <c r="AD2240" s="213"/>
    </row>
    <row r="2241" spans="2:30">
      <c r="B2241" s="209" t="s">
        <v>2078</v>
      </c>
      <c r="C2241" s="209"/>
      <c r="D2241" s="209"/>
      <c r="F2241" s="209" t="s">
        <v>690</v>
      </c>
      <c r="G2241" s="209"/>
      <c r="H2241" s="209"/>
      <c r="I2241" s="209"/>
      <c r="J2241" s="209" t="s">
        <v>2079</v>
      </c>
      <c r="K2241" s="209"/>
      <c r="L2241" s="209"/>
      <c r="N2241" s="209" t="s">
        <v>2080</v>
      </c>
      <c r="O2241" s="209"/>
      <c r="P2241" s="209"/>
      <c r="Q2241" s="209"/>
      <c r="R2241" s="209"/>
      <c r="S2241" s="209"/>
      <c r="T2241" s="209"/>
      <c r="U2241" s="209"/>
      <c r="V2241" s="209"/>
      <c r="W2241" s="209"/>
      <c r="X2241" s="209"/>
      <c r="Y2241" s="209"/>
      <c r="Z2241" s="209"/>
      <c r="AA2241" s="209"/>
      <c r="AC2241" s="210">
        <v>497.57</v>
      </c>
      <c r="AD2241" s="210"/>
    </row>
    <row r="2242" spans="2:30">
      <c r="C2242" s="211" t="s">
        <v>2</v>
      </c>
      <c r="G2242" s="211" t="s">
        <v>2</v>
      </c>
      <c r="K2242" s="211" t="s">
        <v>2</v>
      </c>
      <c r="O2242" s="212" t="s">
        <v>2081</v>
      </c>
      <c r="P2242" s="212"/>
      <c r="Q2242" s="212"/>
      <c r="R2242" s="212"/>
      <c r="S2242" s="212"/>
      <c r="T2242" s="212"/>
      <c r="U2242" s="212"/>
      <c r="V2242" s="212"/>
      <c r="W2242" s="212"/>
      <c r="X2242" s="212"/>
      <c r="Y2242" s="212"/>
      <c r="Z2242" s="212"/>
      <c r="AA2242" s="212"/>
      <c r="AB2242" s="212"/>
    </row>
    <row r="2243" spans="2:30">
      <c r="B2243" s="209" t="s">
        <v>2082</v>
      </c>
      <c r="C2243" s="209"/>
      <c r="D2243" s="209"/>
      <c r="F2243" s="209" t="s">
        <v>690</v>
      </c>
      <c r="G2243" s="209"/>
      <c r="H2243" s="209"/>
      <c r="I2243" s="209"/>
      <c r="J2243" s="209" t="s">
        <v>1311</v>
      </c>
      <c r="K2243" s="209"/>
      <c r="L2243" s="209"/>
      <c r="N2243" s="209" t="s">
        <v>1312</v>
      </c>
      <c r="O2243" s="209"/>
      <c r="P2243" s="209"/>
      <c r="Q2243" s="209"/>
      <c r="R2243" s="209"/>
      <c r="S2243" s="209"/>
      <c r="T2243" s="209"/>
      <c r="U2243" s="209"/>
      <c r="V2243" s="209"/>
      <c r="W2243" s="209"/>
      <c r="X2243" s="209"/>
      <c r="Y2243" s="209"/>
      <c r="Z2243" s="209"/>
      <c r="AA2243" s="209"/>
      <c r="AC2243" s="210">
        <v>249.19</v>
      </c>
      <c r="AD2243" s="210"/>
    </row>
    <row r="2244" spans="2:30">
      <c r="C2244" s="211" t="s">
        <v>2</v>
      </c>
      <c r="G2244" s="211" t="s">
        <v>2</v>
      </c>
      <c r="K2244" s="211" t="s">
        <v>2</v>
      </c>
      <c r="O2244" s="212" t="s">
        <v>2083</v>
      </c>
      <c r="P2244" s="212"/>
      <c r="Q2244" s="212"/>
      <c r="R2244" s="212"/>
      <c r="S2244" s="212"/>
      <c r="T2244" s="212"/>
      <c r="U2244" s="212"/>
      <c r="V2244" s="212"/>
      <c r="W2244" s="212"/>
      <c r="X2244" s="212"/>
      <c r="Y2244" s="212"/>
      <c r="Z2244" s="212"/>
      <c r="AA2244" s="212"/>
      <c r="AB2244" s="212"/>
      <c r="AC2244" s="213">
        <v>18.670000000000002</v>
      </c>
      <c r="AD2244" s="213"/>
    </row>
    <row r="2245" spans="2:30">
      <c r="C2245" s="211" t="s">
        <v>2</v>
      </c>
      <c r="G2245" s="211" t="s">
        <v>2</v>
      </c>
      <c r="K2245" s="211" t="s">
        <v>2</v>
      </c>
      <c r="O2245" s="212" t="s">
        <v>2084</v>
      </c>
      <c r="P2245" s="212"/>
      <c r="Q2245" s="212"/>
      <c r="R2245" s="212"/>
      <c r="S2245" s="212"/>
      <c r="T2245" s="212"/>
      <c r="U2245" s="212"/>
      <c r="V2245" s="212"/>
      <c r="W2245" s="212"/>
      <c r="X2245" s="212"/>
      <c r="Y2245" s="212"/>
      <c r="Z2245" s="212"/>
      <c r="AA2245" s="212"/>
      <c r="AB2245" s="212"/>
      <c r="AC2245" s="213">
        <v>230.52</v>
      </c>
      <c r="AD2245" s="213"/>
    </row>
    <row r="2246" spans="2:30">
      <c r="B2246" s="209" t="s">
        <v>2085</v>
      </c>
      <c r="C2246" s="209"/>
      <c r="D2246" s="209"/>
      <c r="F2246" s="209" t="s">
        <v>690</v>
      </c>
      <c r="G2246" s="209"/>
      <c r="H2246" s="209"/>
      <c r="I2246" s="209"/>
      <c r="J2246" s="209" t="s">
        <v>1995</v>
      </c>
      <c r="K2246" s="209"/>
      <c r="L2246" s="209"/>
      <c r="N2246" s="209" t="s">
        <v>1996</v>
      </c>
      <c r="O2246" s="209"/>
      <c r="P2246" s="209"/>
      <c r="Q2246" s="209"/>
      <c r="R2246" s="209"/>
      <c r="S2246" s="209"/>
      <c r="T2246" s="209"/>
      <c r="U2246" s="209"/>
      <c r="V2246" s="209"/>
      <c r="W2246" s="209"/>
      <c r="X2246" s="209"/>
      <c r="Y2246" s="209"/>
      <c r="Z2246" s="209"/>
      <c r="AA2246" s="209"/>
      <c r="AC2246" s="210">
        <v>5260</v>
      </c>
      <c r="AD2246" s="210"/>
    </row>
    <row r="2247" spans="2:30">
      <c r="C2247" s="211" t="s">
        <v>2</v>
      </c>
      <c r="G2247" s="211" t="s">
        <v>2</v>
      </c>
      <c r="K2247" s="211" t="s">
        <v>2</v>
      </c>
      <c r="O2247" s="212" t="s">
        <v>2086</v>
      </c>
      <c r="P2247" s="212"/>
      <c r="Q2247" s="212"/>
      <c r="R2247" s="212"/>
      <c r="S2247" s="212"/>
      <c r="T2247" s="212"/>
      <c r="U2247" s="212"/>
      <c r="V2247" s="212"/>
      <c r="W2247" s="212"/>
      <c r="X2247" s="212"/>
      <c r="Y2247" s="212"/>
      <c r="Z2247" s="212"/>
      <c r="AA2247" s="212"/>
      <c r="AB2247" s="212"/>
    </row>
    <row r="2248" spans="2:30">
      <c r="B2248" s="209" t="s">
        <v>2087</v>
      </c>
      <c r="C2248" s="209"/>
      <c r="D2248" s="209"/>
      <c r="F2248" s="209" t="s">
        <v>690</v>
      </c>
      <c r="G2248" s="209"/>
      <c r="H2248" s="209"/>
      <c r="I2248" s="209"/>
      <c r="J2248" s="209" t="s">
        <v>2088</v>
      </c>
      <c r="K2248" s="209"/>
      <c r="L2248" s="209"/>
      <c r="N2248" s="209" t="s">
        <v>2089</v>
      </c>
      <c r="O2248" s="209"/>
      <c r="P2248" s="209"/>
      <c r="Q2248" s="209"/>
      <c r="R2248" s="209"/>
      <c r="S2248" s="209"/>
      <c r="T2248" s="209"/>
      <c r="U2248" s="209"/>
      <c r="V2248" s="209"/>
      <c r="W2248" s="209"/>
      <c r="X2248" s="209"/>
      <c r="Y2248" s="209"/>
      <c r="Z2248" s="209"/>
      <c r="AA2248" s="209"/>
      <c r="AC2248" s="210">
        <v>17875.89</v>
      </c>
      <c r="AD2248" s="210"/>
    </row>
    <row r="2249" spans="2:30">
      <c r="C2249" s="211" t="s">
        <v>2</v>
      </c>
      <c r="G2249" s="211" t="s">
        <v>2</v>
      </c>
      <c r="K2249" s="211" t="s">
        <v>2</v>
      </c>
      <c r="O2249" s="212" t="s">
        <v>2090</v>
      </c>
      <c r="P2249" s="212"/>
      <c r="Q2249" s="212"/>
      <c r="R2249" s="212"/>
      <c r="S2249" s="212"/>
      <c r="T2249" s="212"/>
      <c r="U2249" s="212"/>
      <c r="V2249" s="212"/>
      <c r="W2249" s="212"/>
      <c r="X2249" s="212"/>
      <c r="Y2249" s="212"/>
      <c r="Z2249" s="212"/>
      <c r="AA2249" s="212"/>
      <c r="AB2249" s="212"/>
    </row>
    <row r="2250" spans="2:30">
      <c r="B2250" s="209" t="s">
        <v>2091</v>
      </c>
      <c r="C2250" s="209"/>
      <c r="D2250" s="209"/>
      <c r="F2250" s="209" t="s">
        <v>690</v>
      </c>
      <c r="G2250" s="209"/>
      <c r="H2250" s="209"/>
      <c r="I2250" s="209"/>
      <c r="J2250" s="209" t="s">
        <v>2037</v>
      </c>
      <c r="K2250" s="209"/>
      <c r="L2250" s="209"/>
      <c r="N2250" s="209" t="s">
        <v>2038</v>
      </c>
      <c r="O2250" s="209"/>
      <c r="P2250" s="209"/>
      <c r="Q2250" s="209"/>
      <c r="R2250" s="209"/>
      <c r="S2250" s="209"/>
      <c r="T2250" s="209"/>
      <c r="U2250" s="209"/>
      <c r="V2250" s="209"/>
      <c r="W2250" s="209"/>
      <c r="X2250" s="209"/>
      <c r="Y2250" s="209"/>
      <c r="Z2250" s="209"/>
      <c r="AA2250" s="209"/>
      <c r="AC2250" s="210">
        <v>15.45</v>
      </c>
      <c r="AD2250" s="210"/>
    </row>
    <row r="2251" spans="2:30">
      <c r="C2251" s="211" t="s">
        <v>2</v>
      </c>
      <c r="G2251" s="211" t="s">
        <v>2</v>
      </c>
      <c r="K2251" s="211" t="s">
        <v>2</v>
      </c>
      <c r="O2251" s="212" t="s">
        <v>1037</v>
      </c>
      <c r="P2251" s="212"/>
      <c r="Q2251" s="212"/>
      <c r="R2251" s="212"/>
      <c r="S2251" s="212"/>
      <c r="T2251" s="212"/>
      <c r="U2251" s="212"/>
      <c r="V2251" s="212"/>
      <c r="W2251" s="212"/>
      <c r="X2251" s="212"/>
      <c r="Y2251" s="212"/>
      <c r="Z2251" s="212"/>
      <c r="AA2251" s="212"/>
      <c r="AB2251" s="212"/>
    </row>
    <row r="2252" spans="2:30">
      <c r="B2252" s="209" t="s">
        <v>1400</v>
      </c>
      <c r="C2252" s="209"/>
      <c r="D2252" s="209"/>
      <c r="F2252" s="209" t="s">
        <v>97</v>
      </c>
      <c r="G2252" s="209"/>
      <c r="H2252" s="209"/>
      <c r="I2252" s="209"/>
      <c r="J2252" s="209" t="s">
        <v>974</v>
      </c>
      <c r="K2252" s="209"/>
      <c r="L2252" s="209"/>
      <c r="N2252" s="209" t="s">
        <v>975</v>
      </c>
      <c r="O2252" s="209"/>
      <c r="P2252" s="209"/>
      <c r="Q2252" s="209"/>
      <c r="R2252" s="209"/>
      <c r="S2252" s="209"/>
      <c r="T2252" s="209"/>
      <c r="U2252" s="209"/>
      <c r="V2252" s="209"/>
      <c r="W2252" s="209"/>
      <c r="X2252" s="209"/>
      <c r="Y2252" s="209"/>
      <c r="Z2252" s="209"/>
      <c r="AA2252" s="209"/>
      <c r="AC2252" s="210">
        <v>374.34</v>
      </c>
      <c r="AD2252" s="210"/>
    </row>
    <row r="2253" spans="2:30">
      <c r="C2253" s="211" t="s">
        <v>2</v>
      </c>
      <c r="G2253" s="211" t="s">
        <v>2</v>
      </c>
      <c r="K2253" s="211" t="s">
        <v>2</v>
      </c>
      <c r="O2253" s="212" t="s">
        <v>2092</v>
      </c>
      <c r="P2253" s="212"/>
      <c r="Q2253" s="212"/>
      <c r="R2253" s="212"/>
      <c r="S2253" s="212"/>
      <c r="T2253" s="212"/>
      <c r="U2253" s="212"/>
      <c r="V2253" s="212"/>
      <c r="W2253" s="212"/>
      <c r="X2253" s="212"/>
      <c r="Y2253" s="212"/>
      <c r="Z2253" s="212"/>
      <c r="AA2253" s="212"/>
      <c r="AB2253" s="212"/>
      <c r="AC2253" s="213">
        <v>136.19999999999999</v>
      </c>
      <c r="AD2253" s="213"/>
    </row>
    <row r="2254" spans="2:30">
      <c r="C2254" s="211" t="s">
        <v>2</v>
      </c>
      <c r="G2254" s="211" t="s">
        <v>2</v>
      </c>
      <c r="K2254" s="211" t="s">
        <v>2</v>
      </c>
      <c r="O2254" s="212" t="s">
        <v>2093</v>
      </c>
      <c r="P2254" s="212"/>
      <c r="Q2254" s="212"/>
      <c r="R2254" s="212"/>
      <c r="S2254" s="212"/>
      <c r="T2254" s="212"/>
      <c r="U2254" s="212"/>
      <c r="V2254" s="212"/>
      <c r="W2254" s="212"/>
      <c r="X2254" s="212"/>
      <c r="Y2254" s="212"/>
      <c r="Z2254" s="212"/>
      <c r="AA2254" s="212"/>
      <c r="AB2254" s="212"/>
      <c r="AC2254" s="213">
        <v>238.14</v>
      </c>
      <c r="AD2254" s="213"/>
    </row>
    <row r="2255" spans="2:30">
      <c r="B2255" s="209" t="s">
        <v>840</v>
      </c>
      <c r="C2255" s="209"/>
      <c r="D2255" s="209"/>
      <c r="F2255" s="209" t="s">
        <v>97</v>
      </c>
      <c r="G2255" s="209"/>
      <c r="H2255" s="209"/>
      <c r="I2255" s="209"/>
      <c r="J2255" s="209" t="s">
        <v>841</v>
      </c>
      <c r="K2255" s="209"/>
      <c r="L2255" s="209"/>
      <c r="N2255" s="209" t="s">
        <v>842</v>
      </c>
      <c r="O2255" s="209"/>
      <c r="P2255" s="209"/>
      <c r="Q2255" s="209"/>
      <c r="R2255" s="209"/>
      <c r="S2255" s="209"/>
      <c r="T2255" s="209"/>
      <c r="U2255" s="209"/>
      <c r="V2255" s="209"/>
      <c r="W2255" s="209"/>
      <c r="X2255" s="209"/>
      <c r="Y2255" s="209"/>
      <c r="Z2255" s="209"/>
      <c r="AA2255" s="209"/>
      <c r="AC2255" s="210">
        <v>1190.6500000000001</v>
      </c>
      <c r="AD2255" s="210"/>
    </row>
    <row r="2256" spans="2:30">
      <c r="C2256" s="211" t="s">
        <v>2</v>
      </c>
      <c r="G2256" s="211" t="s">
        <v>2</v>
      </c>
      <c r="K2256" s="211" t="s">
        <v>2</v>
      </c>
      <c r="O2256" s="212" t="s">
        <v>2094</v>
      </c>
      <c r="P2256" s="212"/>
      <c r="Q2256" s="212"/>
      <c r="R2256" s="212"/>
      <c r="S2256" s="212"/>
      <c r="T2256" s="212"/>
      <c r="U2256" s="212"/>
      <c r="V2256" s="212"/>
      <c r="W2256" s="212"/>
      <c r="X2256" s="212"/>
      <c r="Y2256" s="212"/>
      <c r="Z2256" s="212"/>
      <c r="AA2256" s="212"/>
      <c r="AB2256" s="212"/>
    </row>
    <row r="2257" spans="2:30">
      <c r="B2257" s="209" t="s">
        <v>2095</v>
      </c>
      <c r="C2257" s="209"/>
      <c r="D2257" s="209"/>
      <c r="F2257" s="209" t="s">
        <v>97</v>
      </c>
      <c r="G2257" s="209"/>
      <c r="H2257" s="209"/>
      <c r="I2257" s="209"/>
      <c r="J2257" s="209" t="s">
        <v>2096</v>
      </c>
      <c r="K2257" s="209"/>
      <c r="L2257" s="209"/>
      <c r="N2257" s="209" t="s">
        <v>2097</v>
      </c>
      <c r="O2257" s="209"/>
      <c r="P2257" s="209"/>
      <c r="Q2257" s="209"/>
      <c r="R2257" s="209"/>
      <c r="S2257" s="209"/>
      <c r="T2257" s="209"/>
      <c r="U2257" s="209"/>
      <c r="V2257" s="209"/>
      <c r="W2257" s="209"/>
      <c r="X2257" s="209"/>
      <c r="Y2257" s="209"/>
      <c r="Z2257" s="209"/>
      <c r="AA2257" s="209"/>
      <c r="AC2257" s="210">
        <v>16.8</v>
      </c>
      <c r="AD2257" s="210"/>
    </row>
    <row r="2258" spans="2:30">
      <c r="C2258" s="211" t="s">
        <v>2</v>
      </c>
      <c r="G2258" s="211" t="s">
        <v>2</v>
      </c>
      <c r="K2258" s="211" t="s">
        <v>2</v>
      </c>
      <c r="O2258" s="212" t="s">
        <v>2098</v>
      </c>
      <c r="P2258" s="212"/>
      <c r="Q2258" s="212"/>
      <c r="R2258" s="212"/>
      <c r="S2258" s="212"/>
      <c r="T2258" s="212"/>
      <c r="U2258" s="212"/>
      <c r="V2258" s="212"/>
      <c r="W2258" s="212"/>
      <c r="X2258" s="212"/>
      <c r="Y2258" s="212"/>
      <c r="Z2258" s="212"/>
      <c r="AA2258" s="212"/>
      <c r="AB2258" s="212"/>
      <c r="AC2258" s="213">
        <v>8.4</v>
      </c>
      <c r="AD2258" s="213"/>
    </row>
    <row r="2259" spans="2:30">
      <c r="C2259" s="211" t="s">
        <v>2</v>
      </c>
      <c r="G2259" s="211" t="s">
        <v>2</v>
      </c>
      <c r="K2259" s="211" t="s">
        <v>2</v>
      </c>
      <c r="O2259" s="212" t="s">
        <v>366</v>
      </c>
      <c r="P2259" s="212"/>
      <c r="Q2259" s="212"/>
      <c r="R2259" s="212"/>
      <c r="S2259" s="212"/>
      <c r="T2259" s="212"/>
      <c r="U2259" s="212"/>
      <c r="V2259" s="212"/>
      <c r="W2259" s="212"/>
      <c r="X2259" s="212"/>
      <c r="Y2259" s="212"/>
      <c r="Z2259" s="212"/>
      <c r="AA2259" s="212"/>
      <c r="AB2259" s="212"/>
      <c r="AC2259" s="213">
        <v>8.4</v>
      </c>
      <c r="AD2259" s="213"/>
    </row>
    <row r="2260" spans="2:30">
      <c r="B2260" s="209" t="s">
        <v>863</v>
      </c>
      <c r="C2260" s="209"/>
      <c r="D2260" s="209"/>
      <c r="F2260" s="209" t="s">
        <v>97</v>
      </c>
      <c r="G2260" s="209"/>
      <c r="H2260" s="209"/>
      <c r="I2260" s="209"/>
      <c r="J2260" s="209" t="s">
        <v>864</v>
      </c>
      <c r="K2260" s="209"/>
      <c r="L2260" s="209"/>
      <c r="N2260" s="209" t="s">
        <v>865</v>
      </c>
      <c r="O2260" s="209"/>
      <c r="P2260" s="209"/>
      <c r="Q2260" s="209"/>
      <c r="R2260" s="209"/>
      <c r="S2260" s="209"/>
      <c r="T2260" s="209"/>
      <c r="U2260" s="209"/>
      <c r="V2260" s="209"/>
      <c r="W2260" s="209"/>
      <c r="X2260" s="209"/>
      <c r="Y2260" s="209"/>
      <c r="Z2260" s="209"/>
      <c r="AA2260" s="209"/>
      <c r="AC2260" s="210">
        <v>1688.96</v>
      </c>
      <c r="AD2260" s="210"/>
    </row>
    <row r="2261" spans="2:30">
      <c r="C2261" s="211" t="s">
        <v>2</v>
      </c>
      <c r="G2261" s="211" t="s">
        <v>2</v>
      </c>
      <c r="K2261" s="211" t="s">
        <v>2</v>
      </c>
      <c r="O2261" s="212" t="s">
        <v>866</v>
      </c>
      <c r="P2261" s="212"/>
      <c r="Q2261" s="212"/>
      <c r="R2261" s="212"/>
      <c r="S2261" s="212"/>
      <c r="T2261" s="212"/>
      <c r="U2261" s="212"/>
      <c r="V2261" s="212"/>
      <c r="W2261" s="212"/>
      <c r="X2261" s="212"/>
      <c r="Y2261" s="212"/>
      <c r="Z2261" s="212"/>
      <c r="AA2261" s="212"/>
      <c r="AB2261" s="212"/>
    </row>
    <row r="2262" spans="2:30">
      <c r="B2262" s="209" t="s">
        <v>973</v>
      </c>
      <c r="C2262" s="209"/>
      <c r="D2262" s="209"/>
      <c r="F2262" s="209" t="s">
        <v>451</v>
      </c>
      <c r="G2262" s="209"/>
      <c r="H2262" s="209"/>
      <c r="I2262" s="209"/>
      <c r="J2262" s="209" t="s">
        <v>974</v>
      </c>
      <c r="K2262" s="209"/>
      <c r="L2262" s="209"/>
      <c r="N2262" s="209" t="s">
        <v>975</v>
      </c>
      <c r="O2262" s="209"/>
      <c r="P2262" s="209"/>
      <c r="Q2262" s="209"/>
      <c r="R2262" s="209"/>
      <c r="S2262" s="209"/>
      <c r="T2262" s="209"/>
      <c r="U2262" s="209"/>
      <c r="V2262" s="209"/>
      <c r="W2262" s="209"/>
      <c r="X2262" s="209"/>
      <c r="Y2262" s="209"/>
      <c r="Z2262" s="209"/>
      <c r="AA2262" s="209"/>
      <c r="AC2262" s="210">
        <v>153.36000000000001</v>
      </c>
      <c r="AD2262" s="210"/>
    </row>
    <row r="2263" spans="2:30">
      <c r="C2263" s="211" t="s">
        <v>2</v>
      </c>
      <c r="G2263" s="211" t="s">
        <v>2</v>
      </c>
      <c r="K2263" s="211" t="s">
        <v>2</v>
      </c>
      <c r="O2263" s="212" t="s">
        <v>2099</v>
      </c>
      <c r="P2263" s="212"/>
      <c r="Q2263" s="212"/>
      <c r="R2263" s="212"/>
      <c r="S2263" s="212"/>
      <c r="T2263" s="212"/>
      <c r="U2263" s="212"/>
      <c r="V2263" s="212"/>
      <c r="W2263" s="212"/>
      <c r="X2263" s="212"/>
      <c r="Y2263" s="212"/>
      <c r="Z2263" s="212"/>
      <c r="AA2263" s="212"/>
      <c r="AB2263" s="212"/>
    </row>
    <row r="2264" spans="2:30">
      <c r="B2264" s="209" t="s">
        <v>2100</v>
      </c>
      <c r="C2264" s="209"/>
      <c r="D2264" s="209"/>
      <c r="F2264" s="209" t="s">
        <v>451</v>
      </c>
      <c r="G2264" s="209"/>
      <c r="H2264" s="209"/>
      <c r="I2264" s="209"/>
      <c r="J2264" s="209" t="s">
        <v>2101</v>
      </c>
      <c r="K2264" s="209"/>
      <c r="L2264" s="209"/>
      <c r="N2264" s="209" t="s">
        <v>2102</v>
      </c>
      <c r="O2264" s="209"/>
      <c r="P2264" s="209"/>
      <c r="Q2264" s="209"/>
      <c r="R2264" s="209"/>
      <c r="S2264" s="209"/>
      <c r="T2264" s="209"/>
      <c r="U2264" s="209"/>
      <c r="V2264" s="209"/>
      <c r="W2264" s="209"/>
      <c r="X2264" s="209"/>
      <c r="Y2264" s="209"/>
      <c r="Z2264" s="209"/>
      <c r="AA2264" s="209"/>
      <c r="AC2264" s="210">
        <v>9792</v>
      </c>
      <c r="AD2264" s="210"/>
    </row>
    <row r="2265" spans="2:30">
      <c r="C2265" s="211" t="s">
        <v>2</v>
      </c>
      <c r="G2265" s="211" t="s">
        <v>2</v>
      </c>
      <c r="K2265" s="211" t="s">
        <v>2</v>
      </c>
      <c r="O2265" s="212" t="s">
        <v>2103</v>
      </c>
      <c r="P2265" s="212"/>
      <c r="Q2265" s="212"/>
      <c r="R2265" s="212"/>
      <c r="S2265" s="212"/>
      <c r="T2265" s="212"/>
      <c r="U2265" s="212"/>
      <c r="V2265" s="212"/>
      <c r="W2265" s="212"/>
      <c r="X2265" s="212"/>
      <c r="Y2265" s="212"/>
      <c r="Z2265" s="212"/>
      <c r="AA2265" s="212"/>
      <c r="AB2265" s="212"/>
      <c r="AC2265" s="213">
        <v>4992</v>
      </c>
      <c r="AD2265" s="213"/>
    </row>
    <row r="2266" spans="2:30">
      <c r="C2266" s="211" t="s">
        <v>2</v>
      </c>
      <c r="G2266" s="211" t="s">
        <v>2</v>
      </c>
      <c r="K2266" s="211" t="s">
        <v>2</v>
      </c>
      <c r="O2266" s="212" t="s">
        <v>2103</v>
      </c>
      <c r="P2266" s="212"/>
      <c r="Q2266" s="212"/>
      <c r="R2266" s="212"/>
      <c r="S2266" s="212"/>
      <c r="T2266" s="212"/>
      <c r="U2266" s="212"/>
      <c r="V2266" s="212"/>
      <c r="W2266" s="212"/>
      <c r="X2266" s="212"/>
      <c r="Y2266" s="212"/>
      <c r="Z2266" s="212"/>
      <c r="AA2266" s="212"/>
      <c r="AB2266" s="212"/>
      <c r="AC2266" s="213">
        <v>4800</v>
      </c>
      <c r="AD2266" s="213"/>
    </row>
    <row r="2267" spans="2:30">
      <c r="B2267" s="209" t="s">
        <v>2104</v>
      </c>
      <c r="C2267" s="209"/>
      <c r="D2267" s="209"/>
      <c r="F2267" s="209" t="s">
        <v>451</v>
      </c>
      <c r="G2267" s="209"/>
      <c r="H2267" s="209"/>
      <c r="I2267" s="209"/>
      <c r="J2267" s="209" t="s">
        <v>2105</v>
      </c>
      <c r="K2267" s="209"/>
      <c r="L2267" s="209"/>
      <c r="N2267" s="209" t="s">
        <v>2106</v>
      </c>
      <c r="O2267" s="209"/>
      <c r="P2267" s="209"/>
      <c r="Q2267" s="209"/>
      <c r="R2267" s="209"/>
      <c r="S2267" s="209"/>
      <c r="T2267" s="209"/>
      <c r="U2267" s="209"/>
      <c r="V2267" s="209"/>
      <c r="W2267" s="209"/>
      <c r="X2267" s="209"/>
      <c r="Y2267" s="209"/>
      <c r="Z2267" s="209"/>
      <c r="AA2267" s="209"/>
      <c r="AC2267" s="210">
        <v>971</v>
      </c>
      <c r="AD2267" s="210"/>
    </row>
    <row r="2268" spans="2:30">
      <c r="C2268" s="211" t="s">
        <v>2</v>
      </c>
      <c r="G2268" s="211" t="s">
        <v>2</v>
      </c>
      <c r="K2268" s="211" t="s">
        <v>2</v>
      </c>
      <c r="O2268" s="212" t="s">
        <v>2107</v>
      </c>
      <c r="P2268" s="212"/>
      <c r="Q2268" s="212"/>
      <c r="R2268" s="212"/>
      <c r="S2268" s="212"/>
      <c r="T2268" s="212"/>
      <c r="U2268" s="212"/>
      <c r="V2268" s="212"/>
      <c r="W2268" s="212"/>
      <c r="X2268" s="212"/>
      <c r="Y2268" s="212"/>
      <c r="Z2268" s="212"/>
      <c r="AA2268" s="212"/>
      <c r="AB2268" s="212"/>
      <c r="AC2268" s="213">
        <v>36.25</v>
      </c>
      <c r="AD2268" s="213"/>
    </row>
    <row r="2269" spans="2:30">
      <c r="C2269" s="211" t="s">
        <v>2</v>
      </c>
      <c r="G2269" s="211" t="s">
        <v>2</v>
      </c>
      <c r="K2269" s="211" t="s">
        <v>2</v>
      </c>
      <c r="O2269" s="212" t="s">
        <v>2108</v>
      </c>
      <c r="P2269" s="212"/>
      <c r="Q2269" s="212"/>
      <c r="R2269" s="212"/>
      <c r="S2269" s="212"/>
      <c r="T2269" s="212"/>
      <c r="U2269" s="212"/>
      <c r="V2269" s="212"/>
      <c r="W2269" s="212"/>
      <c r="X2269" s="212"/>
      <c r="Y2269" s="212"/>
      <c r="Z2269" s="212"/>
      <c r="AA2269" s="212"/>
      <c r="AB2269" s="212"/>
      <c r="AC2269" s="213">
        <v>65</v>
      </c>
      <c r="AD2269" s="213"/>
    </row>
    <row r="2270" spans="2:30">
      <c r="C2270" s="211" t="s">
        <v>2</v>
      </c>
      <c r="G2270" s="211" t="s">
        <v>2</v>
      </c>
      <c r="K2270" s="211" t="s">
        <v>2</v>
      </c>
      <c r="O2270" s="212" t="s">
        <v>2109</v>
      </c>
      <c r="P2270" s="212"/>
      <c r="Q2270" s="212"/>
      <c r="R2270" s="212"/>
      <c r="S2270" s="212"/>
      <c r="T2270" s="212"/>
      <c r="U2270" s="212"/>
      <c r="V2270" s="212"/>
      <c r="W2270" s="212"/>
      <c r="X2270" s="212"/>
      <c r="Y2270" s="212"/>
      <c r="Z2270" s="212"/>
      <c r="AA2270" s="212"/>
      <c r="AB2270" s="212"/>
      <c r="AC2270" s="213">
        <v>41.5</v>
      </c>
      <c r="AD2270" s="213"/>
    </row>
    <row r="2271" spans="2:30">
      <c r="C2271" s="211" t="s">
        <v>2</v>
      </c>
      <c r="G2271" s="211" t="s">
        <v>2</v>
      </c>
      <c r="K2271" s="211" t="s">
        <v>2</v>
      </c>
      <c r="O2271" s="212" t="s">
        <v>2107</v>
      </c>
      <c r="P2271" s="212"/>
      <c r="Q2271" s="212"/>
      <c r="R2271" s="212"/>
      <c r="S2271" s="212"/>
      <c r="T2271" s="212"/>
      <c r="U2271" s="212"/>
      <c r="V2271" s="212"/>
      <c r="W2271" s="212"/>
      <c r="X2271" s="212"/>
      <c r="Y2271" s="212"/>
      <c r="Z2271" s="212"/>
      <c r="AA2271" s="212"/>
      <c r="AB2271" s="212"/>
      <c r="AC2271" s="213">
        <v>26</v>
      </c>
      <c r="AD2271" s="213"/>
    </row>
    <row r="2272" spans="2:30">
      <c r="C2272" s="211" t="s">
        <v>2</v>
      </c>
      <c r="G2272" s="211" t="s">
        <v>2</v>
      </c>
      <c r="K2272" s="211" t="s">
        <v>2</v>
      </c>
      <c r="O2272" s="212" t="s">
        <v>2107</v>
      </c>
      <c r="P2272" s="212"/>
      <c r="Q2272" s="212"/>
      <c r="R2272" s="212"/>
      <c r="S2272" s="212"/>
      <c r="T2272" s="212"/>
      <c r="U2272" s="212"/>
      <c r="V2272" s="212"/>
      <c r="W2272" s="212"/>
      <c r="X2272" s="212"/>
      <c r="Y2272" s="212"/>
      <c r="Z2272" s="212"/>
      <c r="AA2272" s="212"/>
      <c r="AB2272" s="212"/>
      <c r="AC2272" s="213">
        <v>26</v>
      </c>
      <c r="AD2272" s="213"/>
    </row>
    <row r="2273" spans="1:30">
      <c r="C2273" s="211" t="s">
        <v>2</v>
      </c>
      <c r="G2273" s="211" t="s">
        <v>2</v>
      </c>
      <c r="K2273" s="211" t="s">
        <v>2</v>
      </c>
      <c r="O2273" s="212" t="s">
        <v>2107</v>
      </c>
      <c r="P2273" s="212"/>
      <c r="Q2273" s="212"/>
      <c r="R2273" s="212"/>
      <c r="S2273" s="212"/>
      <c r="T2273" s="212"/>
      <c r="U2273" s="212"/>
      <c r="V2273" s="212"/>
      <c r="W2273" s="212"/>
      <c r="X2273" s="212"/>
      <c r="Y2273" s="212"/>
      <c r="Z2273" s="212"/>
      <c r="AA2273" s="212"/>
      <c r="AB2273" s="212"/>
      <c r="AC2273" s="213">
        <v>26</v>
      </c>
      <c r="AD2273" s="213"/>
    </row>
    <row r="2274" spans="1:30">
      <c r="C2274" s="211" t="s">
        <v>2</v>
      </c>
      <c r="G2274" s="211" t="s">
        <v>2</v>
      </c>
      <c r="K2274" s="211" t="s">
        <v>2</v>
      </c>
      <c r="O2274" s="212" t="s">
        <v>2107</v>
      </c>
      <c r="P2274" s="212"/>
      <c r="Q2274" s="212"/>
      <c r="R2274" s="212"/>
      <c r="S2274" s="212"/>
      <c r="T2274" s="212"/>
      <c r="U2274" s="212"/>
      <c r="V2274" s="212"/>
      <c r="W2274" s="212"/>
      <c r="X2274" s="212"/>
      <c r="Y2274" s="212"/>
      <c r="Z2274" s="212"/>
      <c r="AA2274" s="212"/>
      <c r="AB2274" s="212"/>
      <c r="AC2274" s="213">
        <v>26</v>
      </c>
      <c r="AD2274" s="213"/>
    </row>
    <row r="2275" spans="1:30">
      <c r="C2275" s="211" t="s">
        <v>2</v>
      </c>
      <c r="G2275" s="211" t="s">
        <v>2</v>
      </c>
      <c r="K2275" s="211" t="s">
        <v>2</v>
      </c>
      <c r="O2275" s="212" t="s">
        <v>2107</v>
      </c>
      <c r="P2275" s="212"/>
      <c r="Q2275" s="212"/>
      <c r="R2275" s="212"/>
      <c r="S2275" s="212"/>
      <c r="T2275" s="212"/>
      <c r="U2275" s="212"/>
      <c r="V2275" s="212"/>
      <c r="W2275" s="212"/>
      <c r="X2275" s="212"/>
      <c r="Y2275" s="212"/>
      <c r="Z2275" s="212"/>
      <c r="AA2275" s="212"/>
      <c r="AB2275" s="212"/>
      <c r="AC2275" s="213">
        <v>77.75</v>
      </c>
      <c r="AD2275" s="213"/>
    </row>
    <row r="2276" spans="1:30">
      <c r="C2276" s="211" t="s">
        <v>2</v>
      </c>
      <c r="G2276" s="211" t="s">
        <v>2</v>
      </c>
      <c r="K2276" s="211" t="s">
        <v>2</v>
      </c>
      <c r="O2276" s="212" t="s">
        <v>2110</v>
      </c>
      <c r="P2276" s="212"/>
      <c r="Q2276" s="212"/>
      <c r="R2276" s="212"/>
      <c r="S2276" s="212"/>
      <c r="T2276" s="212"/>
      <c r="U2276" s="212"/>
      <c r="V2276" s="212"/>
      <c r="W2276" s="212"/>
      <c r="X2276" s="212"/>
      <c r="Y2276" s="212"/>
      <c r="Z2276" s="212"/>
      <c r="AA2276" s="212"/>
      <c r="AB2276" s="212"/>
      <c r="AC2276" s="213">
        <v>310.25</v>
      </c>
      <c r="AD2276" s="213"/>
    </row>
    <row r="2277" spans="1:30">
      <c r="C2277" s="211" t="s">
        <v>2</v>
      </c>
      <c r="G2277" s="211" t="s">
        <v>2</v>
      </c>
      <c r="K2277" s="211" t="s">
        <v>2</v>
      </c>
      <c r="O2277" s="212" t="s">
        <v>2107</v>
      </c>
      <c r="P2277" s="212"/>
      <c r="Q2277" s="212"/>
      <c r="R2277" s="212"/>
      <c r="S2277" s="212"/>
      <c r="T2277" s="212"/>
      <c r="U2277" s="212"/>
      <c r="V2277" s="212"/>
      <c r="W2277" s="212"/>
      <c r="X2277" s="212"/>
      <c r="Y2277" s="212"/>
      <c r="Z2277" s="212"/>
      <c r="AA2277" s="212"/>
      <c r="AB2277" s="212"/>
      <c r="AC2277" s="213">
        <v>232.75</v>
      </c>
      <c r="AD2277" s="213"/>
    </row>
    <row r="2278" spans="1:30">
      <c r="C2278" s="211" t="s">
        <v>2</v>
      </c>
      <c r="G2278" s="211" t="s">
        <v>2</v>
      </c>
      <c r="K2278" s="211" t="s">
        <v>2</v>
      </c>
      <c r="O2278" s="212" t="s">
        <v>2107</v>
      </c>
      <c r="P2278" s="212"/>
      <c r="Q2278" s="212"/>
      <c r="R2278" s="212"/>
      <c r="S2278" s="212"/>
      <c r="T2278" s="212"/>
      <c r="U2278" s="212"/>
      <c r="V2278" s="212"/>
      <c r="W2278" s="212"/>
      <c r="X2278" s="212"/>
      <c r="Y2278" s="212"/>
      <c r="Z2278" s="212"/>
      <c r="AA2278" s="212"/>
      <c r="AB2278" s="212"/>
      <c r="AC2278" s="213">
        <v>67.25</v>
      </c>
      <c r="AD2278" s="213"/>
    </row>
    <row r="2279" spans="1:30">
      <c r="C2279" s="211" t="s">
        <v>2</v>
      </c>
      <c r="G2279" s="211" t="s">
        <v>2</v>
      </c>
      <c r="K2279" s="211" t="s">
        <v>2</v>
      </c>
      <c r="O2279" s="212" t="s">
        <v>2107</v>
      </c>
      <c r="P2279" s="212"/>
      <c r="Q2279" s="212"/>
      <c r="R2279" s="212"/>
      <c r="S2279" s="212"/>
      <c r="T2279" s="212"/>
      <c r="U2279" s="212"/>
      <c r="V2279" s="212"/>
      <c r="W2279" s="212"/>
      <c r="X2279" s="212"/>
      <c r="Y2279" s="212"/>
      <c r="Z2279" s="212"/>
      <c r="AA2279" s="212"/>
      <c r="AB2279" s="212"/>
      <c r="AC2279" s="213">
        <v>36.25</v>
      </c>
      <c r="AD2279" s="213"/>
    </row>
    <row r="2280" spans="1:30">
      <c r="B2280" s="209" t="s">
        <v>2111</v>
      </c>
      <c r="C2280" s="209"/>
      <c r="D2280" s="209"/>
      <c r="F2280" s="209" t="s">
        <v>451</v>
      </c>
      <c r="G2280" s="209"/>
      <c r="H2280" s="209"/>
      <c r="I2280" s="209"/>
      <c r="J2280" s="209" t="s">
        <v>2112</v>
      </c>
      <c r="K2280" s="209"/>
      <c r="L2280" s="209"/>
      <c r="N2280" s="209" t="s">
        <v>2113</v>
      </c>
      <c r="O2280" s="209"/>
      <c r="P2280" s="209"/>
      <c r="Q2280" s="209"/>
      <c r="R2280" s="209"/>
      <c r="S2280" s="209"/>
      <c r="T2280" s="209"/>
      <c r="U2280" s="209"/>
      <c r="V2280" s="209"/>
      <c r="W2280" s="209"/>
      <c r="X2280" s="209"/>
      <c r="Y2280" s="209"/>
      <c r="Z2280" s="209"/>
      <c r="AA2280" s="209"/>
      <c r="AC2280" s="210">
        <v>84.56</v>
      </c>
      <c r="AD2280" s="210"/>
    </row>
    <row r="2281" spans="1:30">
      <c r="C2281" s="211" t="s">
        <v>2</v>
      </c>
      <c r="G2281" s="211" t="s">
        <v>2</v>
      </c>
      <c r="K2281" s="211" t="s">
        <v>2</v>
      </c>
      <c r="O2281" s="212" t="s">
        <v>366</v>
      </c>
      <c r="P2281" s="212"/>
      <c r="Q2281" s="212"/>
      <c r="R2281" s="212"/>
      <c r="S2281" s="212"/>
      <c r="T2281" s="212"/>
      <c r="U2281" s="212"/>
      <c r="V2281" s="212"/>
      <c r="W2281" s="212"/>
      <c r="X2281" s="212"/>
      <c r="Y2281" s="212"/>
      <c r="Z2281" s="212"/>
      <c r="AA2281" s="212"/>
      <c r="AB2281" s="212"/>
    </row>
    <row r="2282" spans="1:30" ht="21.75" customHeight="1"/>
    <row r="2283" spans="1:30" ht="12" customHeight="1"/>
    <row r="2284" spans="1:30" ht="13.5" customHeight="1">
      <c r="A2284" s="214" t="s">
        <v>412</v>
      </c>
      <c r="B2284" s="214"/>
      <c r="C2284" s="214"/>
      <c r="D2284" s="214"/>
      <c r="E2284" s="214"/>
      <c r="F2284" s="214"/>
      <c r="G2284" s="214"/>
      <c r="H2284" s="214"/>
      <c r="I2284" s="214"/>
      <c r="J2284" s="214"/>
      <c r="K2284" s="214"/>
      <c r="L2284" s="214"/>
      <c r="M2284" s="214"/>
      <c r="R2284" s="215" t="s">
        <v>2114</v>
      </c>
      <c r="S2284" s="215"/>
      <c r="T2284" s="215"/>
      <c r="U2284" s="215"/>
      <c r="V2284" s="215"/>
      <c r="W2284" s="215"/>
      <c r="X2284" s="215"/>
      <c r="Y2284" s="215"/>
      <c r="Z2284" s="215"/>
      <c r="AA2284" s="215"/>
      <c r="AB2284" s="215"/>
      <c r="AC2284" s="215"/>
      <c r="AD2284" s="215"/>
    </row>
    <row r="2285" spans="1:30" ht="25.5" customHeight="1">
      <c r="C2285" s="203" t="s">
        <v>310</v>
      </c>
      <c r="D2285" s="203"/>
      <c r="E2285" s="203"/>
      <c r="F2285" s="203"/>
      <c r="G2285" s="203"/>
      <c r="H2285" s="203"/>
      <c r="I2285" s="203"/>
      <c r="J2285" s="203"/>
      <c r="K2285" s="203"/>
      <c r="L2285" s="203"/>
      <c r="M2285" s="203"/>
      <c r="N2285" s="203"/>
      <c r="O2285" s="203"/>
      <c r="P2285" s="203"/>
      <c r="Q2285" s="203"/>
      <c r="R2285" s="203"/>
      <c r="S2285" s="203"/>
      <c r="T2285" s="203"/>
      <c r="U2285" s="203"/>
      <c r="V2285" s="203"/>
      <c r="W2285" s="203"/>
      <c r="X2285" s="203"/>
      <c r="Y2285" s="203"/>
      <c r="Z2285" s="203"/>
      <c r="AA2285" s="203"/>
      <c r="AB2285" s="203"/>
      <c r="AC2285" s="203"/>
    </row>
    <row r="2286" spans="1:30" ht="7.5" customHeight="1"/>
    <row r="2287" spans="1:30" ht="18.75" customHeight="1">
      <c r="I2287" s="204" t="s">
        <v>311</v>
      </c>
      <c r="J2287" s="204"/>
      <c r="K2287" s="204"/>
      <c r="L2287" s="204"/>
      <c r="M2287" s="204"/>
      <c r="N2287" s="204"/>
      <c r="O2287" s="204"/>
      <c r="P2287" s="204"/>
      <c r="S2287" s="205" t="s">
        <v>312</v>
      </c>
      <c r="T2287" s="205"/>
      <c r="U2287" s="205"/>
      <c r="V2287" s="205"/>
      <c r="W2287" s="205"/>
      <c r="X2287" s="205"/>
      <c r="Y2287" s="205"/>
    </row>
    <row r="2288" spans="1:30" ht="6.75" customHeight="1"/>
    <row r="2289" spans="1:30" ht="14.25" customHeight="1">
      <c r="A2289" s="206" t="s">
        <v>1979</v>
      </c>
      <c r="B2289" s="206"/>
      <c r="C2289" s="206"/>
      <c r="D2289" s="206"/>
      <c r="E2289" s="206"/>
      <c r="F2289" s="206"/>
      <c r="G2289" s="206"/>
      <c r="H2289" s="206"/>
      <c r="I2289" s="206"/>
      <c r="J2289" s="206"/>
      <c r="K2289" s="206"/>
      <c r="L2289" s="206"/>
      <c r="M2289" s="206"/>
      <c r="N2289" s="206"/>
      <c r="O2289" s="206"/>
    </row>
    <row r="2290" spans="1:30">
      <c r="B2290" s="207" t="s">
        <v>314</v>
      </c>
      <c r="C2290" s="207"/>
      <c r="D2290" s="207"/>
      <c r="F2290" s="207" t="s">
        <v>315</v>
      </c>
      <c r="G2290" s="207"/>
      <c r="H2290" s="207"/>
      <c r="I2290" s="207"/>
      <c r="J2290" s="207" t="s">
        <v>316</v>
      </c>
      <c r="K2290" s="207"/>
      <c r="L2290" s="207"/>
      <c r="N2290" s="207" t="s">
        <v>317</v>
      </c>
      <c r="O2290" s="207"/>
      <c r="P2290" s="207"/>
      <c r="Q2290" s="207"/>
      <c r="R2290" s="207"/>
      <c r="S2290" s="207"/>
      <c r="T2290" s="207"/>
      <c r="U2290" s="207"/>
      <c r="V2290" s="207"/>
      <c r="W2290" s="207"/>
      <c r="X2290" s="207"/>
      <c r="Y2290" s="207"/>
      <c r="Z2290" s="207"/>
      <c r="AA2290" s="207"/>
      <c r="AC2290" s="208" t="s">
        <v>318</v>
      </c>
      <c r="AD2290" s="208"/>
    </row>
    <row r="2291" spans="1:30">
      <c r="B2291" s="209" t="s">
        <v>1447</v>
      </c>
      <c r="C2291" s="209"/>
      <c r="D2291" s="209"/>
      <c r="F2291" s="209" t="s">
        <v>451</v>
      </c>
      <c r="G2291" s="209"/>
      <c r="H2291" s="209"/>
      <c r="I2291" s="209"/>
      <c r="J2291" s="209" t="s">
        <v>1448</v>
      </c>
      <c r="K2291" s="209"/>
      <c r="L2291" s="209"/>
      <c r="N2291" s="209" t="s">
        <v>1449</v>
      </c>
      <c r="O2291" s="209"/>
      <c r="P2291" s="209"/>
      <c r="Q2291" s="209"/>
      <c r="R2291" s="209"/>
      <c r="S2291" s="209"/>
      <c r="T2291" s="209"/>
      <c r="U2291" s="209"/>
      <c r="V2291" s="209"/>
      <c r="W2291" s="209"/>
      <c r="X2291" s="209"/>
      <c r="Y2291" s="209"/>
      <c r="Z2291" s="209"/>
      <c r="AA2291" s="209"/>
      <c r="AC2291" s="210">
        <v>7271.93</v>
      </c>
      <c r="AD2291" s="210"/>
    </row>
    <row r="2292" spans="1:30">
      <c r="C2292" s="211" t="s">
        <v>2</v>
      </c>
      <c r="G2292" s="211" t="s">
        <v>2</v>
      </c>
      <c r="K2292" s="211" t="s">
        <v>2</v>
      </c>
      <c r="O2292" s="212" t="s">
        <v>2115</v>
      </c>
      <c r="P2292" s="212"/>
      <c r="Q2292" s="212"/>
      <c r="R2292" s="212"/>
      <c r="S2292" s="212"/>
      <c r="T2292" s="212"/>
      <c r="U2292" s="212"/>
      <c r="V2292" s="212"/>
      <c r="W2292" s="212"/>
      <c r="X2292" s="212"/>
      <c r="Y2292" s="212"/>
      <c r="Z2292" s="212"/>
      <c r="AA2292" s="212"/>
      <c r="AB2292" s="212"/>
      <c r="AC2292" s="213">
        <v>271.3</v>
      </c>
      <c r="AD2292" s="213"/>
    </row>
    <row r="2293" spans="1:30">
      <c r="C2293" s="211" t="s">
        <v>2</v>
      </c>
      <c r="G2293" s="211" t="s">
        <v>2</v>
      </c>
      <c r="K2293" s="211" t="s">
        <v>2</v>
      </c>
      <c r="O2293" s="212" t="s">
        <v>2115</v>
      </c>
      <c r="P2293" s="212"/>
      <c r="Q2293" s="212"/>
      <c r="R2293" s="212"/>
      <c r="S2293" s="212"/>
      <c r="T2293" s="212"/>
      <c r="U2293" s="212"/>
      <c r="V2293" s="212"/>
      <c r="W2293" s="212"/>
      <c r="X2293" s="212"/>
      <c r="Y2293" s="212"/>
      <c r="Z2293" s="212"/>
      <c r="AA2293" s="212"/>
      <c r="AB2293" s="212"/>
      <c r="AC2293" s="213">
        <v>551.78</v>
      </c>
      <c r="AD2293" s="213"/>
    </row>
    <row r="2294" spans="1:30">
      <c r="C2294" s="211" t="s">
        <v>2</v>
      </c>
      <c r="G2294" s="211" t="s">
        <v>2</v>
      </c>
      <c r="K2294" s="211" t="s">
        <v>2</v>
      </c>
      <c r="O2294" s="212" t="s">
        <v>2115</v>
      </c>
      <c r="P2294" s="212"/>
      <c r="Q2294" s="212"/>
      <c r="R2294" s="212"/>
      <c r="S2294" s="212"/>
      <c r="T2294" s="212"/>
      <c r="U2294" s="212"/>
      <c r="V2294" s="212"/>
      <c r="W2294" s="212"/>
      <c r="X2294" s="212"/>
      <c r="Y2294" s="212"/>
      <c r="Z2294" s="212"/>
      <c r="AA2294" s="212"/>
      <c r="AB2294" s="212"/>
      <c r="AC2294" s="213">
        <v>170.64</v>
      </c>
      <c r="AD2294" s="213"/>
    </row>
    <row r="2295" spans="1:30">
      <c r="C2295" s="211" t="s">
        <v>2</v>
      </c>
      <c r="G2295" s="211" t="s">
        <v>2</v>
      </c>
      <c r="K2295" s="211" t="s">
        <v>2</v>
      </c>
      <c r="O2295" s="212" t="s">
        <v>2115</v>
      </c>
      <c r="P2295" s="212"/>
      <c r="Q2295" s="212"/>
      <c r="R2295" s="212"/>
      <c r="S2295" s="212"/>
      <c r="T2295" s="212"/>
      <c r="U2295" s="212"/>
      <c r="V2295" s="212"/>
      <c r="W2295" s="212"/>
      <c r="X2295" s="212"/>
      <c r="Y2295" s="212"/>
      <c r="Z2295" s="212"/>
      <c r="AA2295" s="212"/>
      <c r="AB2295" s="212"/>
      <c r="AC2295" s="213">
        <v>393.6</v>
      </c>
      <c r="AD2295" s="213"/>
    </row>
    <row r="2296" spans="1:30">
      <c r="C2296" s="211" t="s">
        <v>2</v>
      </c>
      <c r="G2296" s="211" t="s">
        <v>2</v>
      </c>
      <c r="K2296" s="211" t="s">
        <v>2</v>
      </c>
      <c r="O2296" s="212" t="s">
        <v>2115</v>
      </c>
      <c r="P2296" s="212"/>
      <c r="Q2296" s="212"/>
      <c r="R2296" s="212"/>
      <c r="S2296" s="212"/>
      <c r="T2296" s="212"/>
      <c r="U2296" s="212"/>
      <c r="V2296" s="212"/>
      <c r="W2296" s="212"/>
      <c r="X2296" s="212"/>
      <c r="Y2296" s="212"/>
      <c r="Z2296" s="212"/>
      <c r="AA2296" s="212"/>
      <c r="AB2296" s="212"/>
      <c r="AC2296" s="213">
        <v>210.76</v>
      </c>
      <c r="AD2296" s="213"/>
    </row>
    <row r="2297" spans="1:30">
      <c r="C2297" s="211" t="s">
        <v>2</v>
      </c>
      <c r="G2297" s="211" t="s">
        <v>2</v>
      </c>
      <c r="K2297" s="211" t="s">
        <v>2</v>
      </c>
      <c r="O2297" s="212" t="s">
        <v>2115</v>
      </c>
      <c r="P2297" s="212"/>
      <c r="Q2297" s="212"/>
      <c r="R2297" s="212"/>
      <c r="S2297" s="212"/>
      <c r="T2297" s="212"/>
      <c r="U2297" s="212"/>
      <c r="V2297" s="212"/>
      <c r="W2297" s="212"/>
      <c r="X2297" s="212"/>
      <c r="Y2297" s="212"/>
      <c r="Z2297" s="212"/>
      <c r="AA2297" s="212"/>
      <c r="AB2297" s="212"/>
      <c r="AC2297" s="213">
        <v>353.91</v>
      </c>
      <c r="AD2297" s="213"/>
    </row>
    <row r="2298" spans="1:30">
      <c r="C2298" s="211" t="s">
        <v>2</v>
      </c>
      <c r="G2298" s="211" t="s">
        <v>2</v>
      </c>
      <c r="K2298" s="211" t="s">
        <v>2</v>
      </c>
      <c r="O2298" s="212" t="s">
        <v>2115</v>
      </c>
      <c r="P2298" s="212"/>
      <c r="Q2298" s="212"/>
      <c r="R2298" s="212"/>
      <c r="S2298" s="212"/>
      <c r="T2298" s="212"/>
      <c r="U2298" s="212"/>
      <c r="V2298" s="212"/>
      <c r="W2298" s="212"/>
      <c r="X2298" s="212"/>
      <c r="Y2298" s="212"/>
      <c r="Z2298" s="212"/>
      <c r="AA2298" s="212"/>
      <c r="AB2298" s="212"/>
      <c r="AC2298" s="213">
        <v>407.24</v>
      </c>
      <c r="AD2298" s="213"/>
    </row>
    <row r="2299" spans="1:30">
      <c r="C2299" s="211" t="s">
        <v>2</v>
      </c>
      <c r="G2299" s="211" t="s">
        <v>2</v>
      </c>
      <c r="K2299" s="211" t="s">
        <v>2</v>
      </c>
      <c r="O2299" s="212" t="s">
        <v>2115</v>
      </c>
      <c r="P2299" s="212"/>
      <c r="Q2299" s="212"/>
      <c r="R2299" s="212"/>
      <c r="S2299" s="212"/>
      <c r="T2299" s="212"/>
      <c r="U2299" s="212"/>
      <c r="V2299" s="212"/>
      <c r="W2299" s="212"/>
      <c r="X2299" s="212"/>
      <c r="Y2299" s="212"/>
      <c r="Z2299" s="212"/>
      <c r="AA2299" s="212"/>
      <c r="AB2299" s="212"/>
      <c r="AC2299" s="213">
        <v>1672.08</v>
      </c>
      <c r="AD2299" s="213"/>
    </row>
    <row r="2300" spans="1:30">
      <c r="C2300" s="211" t="s">
        <v>2</v>
      </c>
      <c r="G2300" s="211" t="s">
        <v>2</v>
      </c>
      <c r="K2300" s="211" t="s">
        <v>2</v>
      </c>
      <c r="O2300" s="212" t="s">
        <v>2115</v>
      </c>
      <c r="P2300" s="212"/>
      <c r="Q2300" s="212"/>
      <c r="R2300" s="212"/>
      <c r="S2300" s="212"/>
      <c r="T2300" s="212"/>
      <c r="U2300" s="212"/>
      <c r="V2300" s="212"/>
      <c r="W2300" s="212"/>
      <c r="X2300" s="212"/>
      <c r="Y2300" s="212"/>
      <c r="Z2300" s="212"/>
      <c r="AA2300" s="212"/>
      <c r="AB2300" s="212"/>
      <c r="AC2300" s="213">
        <v>344.95</v>
      </c>
      <c r="AD2300" s="213"/>
    </row>
    <row r="2301" spans="1:30">
      <c r="C2301" s="211" t="s">
        <v>2</v>
      </c>
      <c r="G2301" s="211" t="s">
        <v>2</v>
      </c>
      <c r="K2301" s="211" t="s">
        <v>2</v>
      </c>
      <c r="O2301" s="212" t="s">
        <v>2115</v>
      </c>
      <c r="P2301" s="212"/>
      <c r="Q2301" s="212"/>
      <c r="R2301" s="212"/>
      <c r="S2301" s="212"/>
      <c r="T2301" s="212"/>
      <c r="U2301" s="212"/>
      <c r="V2301" s="212"/>
      <c r="W2301" s="212"/>
      <c r="X2301" s="212"/>
      <c r="Y2301" s="212"/>
      <c r="Z2301" s="212"/>
      <c r="AA2301" s="212"/>
      <c r="AB2301" s="212"/>
      <c r="AC2301" s="213">
        <v>411.78</v>
      </c>
      <c r="AD2301" s="213"/>
    </row>
    <row r="2302" spans="1:30">
      <c r="C2302" s="211" t="s">
        <v>2</v>
      </c>
      <c r="G2302" s="211" t="s">
        <v>2</v>
      </c>
      <c r="K2302" s="211" t="s">
        <v>2</v>
      </c>
      <c r="O2302" s="212" t="s">
        <v>2115</v>
      </c>
      <c r="P2302" s="212"/>
      <c r="Q2302" s="212"/>
      <c r="R2302" s="212"/>
      <c r="S2302" s="212"/>
      <c r="T2302" s="212"/>
      <c r="U2302" s="212"/>
      <c r="V2302" s="212"/>
      <c r="W2302" s="212"/>
      <c r="X2302" s="212"/>
      <c r="Y2302" s="212"/>
      <c r="Z2302" s="212"/>
      <c r="AA2302" s="212"/>
      <c r="AB2302" s="212"/>
      <c r="AC2302" s="213">
        <v>297.02999999999997</v>
      </c>
      <c r="AD2302" s="213"/>
    </row>
    <row r="2303" spans="1:30">
      <c r="C2303" s="211" t="s">
        <v>2</v>
      </c>
      <c r="G2303" s="211" t="s">
        <v>2</v>
      </c>
      <c r="K2303" s="211" t="s">
        <v>2</v>
      </c>
      <c r="O2303" s="212" t="s">
        <v>2115</v>
      </c>
      <c r="P2303" s="212"/>
      <c r="Q2303" s="212"/>
      <c r="R2303" s="212"/>
      <c r="S2303" s="212"/>
      <c r="T2303" s="212"/>
      <c r="U2303" s="212"/>
      <c r="V2303" s="212"/>
      <c r="W2303" s="212"/>
      <c r="X2303" s="212"/>
      <c r="Y2303" s="212"/>
      <c r="Z2303" s="212"/>
      <c r="AA2303" s="212"/>
      <c r="AB2303" s="212"/>
      <c r="AC2303" s="213">
        <v>203.26</v>
      </c>
      <c r="AD2303" s="213"/>
    </row>
    <row r="2304" spans="1:30">
      <c r="C2304" s="211" t="s">
        <v>2</v>
      </c>
      <c r="G2304" s="211" t="s">
        <v>2</v>
      </c>
      <c r="K2304" s="211" t="s">
        <v>2</v>
      </c>
      <c r="O2304" s="212" t="s">
        <v>2115</v>
      </c>
      <c r="P2304" s="212"/>
      <c r="Q2304" s="212"/>
      <c r="R2304" s="212"/>
      <c r="S2304" s="212"/>
      <c r="T2304" s="212"/>
      <c r="U2304" s="212"/>
      <c r="V2304" s="212"/>
      <c r="W2304" s="212"/>
      <c r="X2304" s="212"/>
      <c r="Y2304" s="212"/>
      <c r="Z2304" s="212"/>
      <c r="AA2304" s="212"/>
      <c r="AB2304" s="212"/>
      <c r="AC2304" s="213">
        <v>442.66</v>
      </c>
      <c r="AD2304" s="213"/>
    </row>
    <row r="2305" spans="2:30">
      <c r="C2305" s="211" t="s">
        <v>2</v>
      </c>
      <c r="G2305" s="211" t="s">
        <v>2</v>
      </c>
      <c r="K2305" s="211" t="s">
        <v>2</v>
      </c>
      <c r="O2305" s="212" t="s">
        <v>2115</v>
      </c>
      <c r="P2305" s="212"/>
      <c r="Q2305" s="212"/>
      <c r="R2305" s="212"/>
      <c r="S2305" s="212"/>
      <c r="T2305" s="212"/>
      <c r="U2305" s="212"/>
      <c r="V2305" s="212"/>
      <c r="W2305" s="212"/>
      <c r="X2305" s="212"/>
      <c r="Y2305" s="212"/>
      <c r="Z2305" s="212"/>
      <c r="AA2305" s="212"/>
      <c r="AB2305" s="212"/>
      <c r="AC2305" s="213">
        <v>1540.94</v>
      </c>
      <c r="AD2305" s="213"/>
    </row>
    <row r="2306" spans="2:30">
      <c r="B2306" s="209" t="s">
        <v>1139</v>
      </c>
      <c r="C2306" s="209"/>
      <c r="D2306" s="209"/>
      <c r="F2306" s="209" t="s">
        <v>451</v>
      </c>
      <c r="G2306" s="209"/>
      <c r="H2306" s="209"/>
      <c r="I2306" s="209"/>
      <c r="J2306" s="209" t="s">
        <v>1140</v>
      </c>
      <c r="K2306" s="209"/>
      <c r="L2306" s="209"/>
      <c r="N2306" s="209" t="s">
        <v>1141</v>
      </c>
      <c r="O2306" s="209"/>
      <c r="P2306" s="209"/>
      <c r="Q2306" s="209"/>
      <c r="R2306" s="209"/>
      <c r="S2306" s="209"/>
      <c r="T2306" s="209"/>
      <c r="U2306" s="209"/>
      <c r="V2306" s="209"/>
      <c r="W2306" s="209"/>
      <c r="X2306" s="209"/>
      <c r="Y2306" s="209"/>
      <c r="Z2306" s="209"/>
      <c r="AA2306" s="209"/>
      <c r="AC2306" s="210">
        <v>702.86</v>
      </c>
      <c r="AD2306" s="210"/>
    </row>
    <row r="2307" spans="2:30">
      <c r="C2307" s="211" t="s">
        <v>2</v>
      </c>
      <c r="G2307" s="211" t="s">
        <v>2</v>
      </c>
      <c r="K2307" s="211" t="s">
        <v>2</v>
      </c>
      <c r="O2307" s="212" t="s">
        <v>2116</v>
      </c>
      <c r="P2307" s="212"/>
      <c r="Q2307" s="212"/>
      <c r="R2307" s="212"/>
      <c r="S2307" s="212"/>
      <c r="T2307" s="212"/>
      <c r="U2307" s="212"/>
      <c r="V2307" s="212"/>
      <c r="W2307" s="212"/>
      <c r="X2307" s="212"/>
      <c r="Y2307" s="212"/>
      <c r="Z2307" s="212"/>
      <c r="AA2307" s="212"/>
      <c r="AB2307" s="212"/>
      <c r="AC2307" s="213">
        <v>241.28</v>
      </c>
      <c r="AD2307" s="213"/>
    </row>
    <row r="2308" spans="2:30">
      <c r="C2308" s="211" t="s">
        <v>2</v>
      </c>
      <c r="G2308" s="211" t="s">
        <v>2</v>
      </c>
      <c r="K2308" s="211" t="s">
        <v>2</v>
      </c>
      <c r="O2308" s="212" t="s">
        <v>2116</v>
      </c>
      <c r="P2308" s="212"/>
      <c r="Q2308" s="212"/>
      <c r="R2308" s="212"/>
      <c r="S2308" s="212"/>
      <c r="T2308" s="212"/>
      <c r="U2308" s="212"/>
      <c r="V2308" s="212"/>
      <c r="W2308" s="212"/>
      <c r="X2308" s="212"/>
      <c r="Y2308" s="212"/>
      <c r="Z2308" s="212"/>
      <c r="AA2308" s="212"/>
      <c r="AB2308" s="212"/>
      <c r="AC2308" s="213">
        <v>461.58</v>
      </c>
      <c r="AD2308" s="213"/>
    </row>
    <row r="2309" spans="2:30">
      <c r="B2309" s="209" t="s">
        <v>1173</v>
      </c>
      <c r="C2309" s="209"/>
      <c r="D2309" s="209"/>
      <c r="F2309" s="209" t="s">
        <v>107</v>
      </c>
      <c r="G2309" s="209"/>
      <c r="H2309" s="209"/>
      <c r="I2309" s="209"/>
      <c r="J2309" s="209" t="s">
        <v>974</v>
      </c>
      <c r="K2309" s="209"/>
      <c r="L2309" s="209"/>
      <c r="N2309" s="209" t="s">
        <v>975</v>
      </c>
      <c r="O2309" s="209"/>
      <c r="P2309" s="209"/>
      <c r="Q2309" s="209"/>
      <c r="R2309" s="209"/>
      <c r="S2309" s="209"/>
      <c r="T2309" s="209"/>
      <c r="U2309" s="209"/>
      <c r="V2309" s="209"/>
      <c r="W2309" s="209"/>
      <c r="X2309" s="209"/>
      <c r="Y2309" s="209"/>
      <c r="Z2309" s="209"/>
      <c r="AA2309" s="209"/>
      <c r="AC2309" s="210">
        <v>231.6</v>
      </c>
      <c r="AD2309" s="210"/>
    </row>
    <row r="2310" spans="2:30">
      <c r="C2310" s="211" t="s">
        <v>2</v>
      </c>
      <c r="G2310" s="211" t="s">
        <v>2</v>
      </c>
      <c r="K2310" s="211" t="s">
        <v>2</v>
      </c>
      <c r="O2310" s="212" t="s">
        <v>2117</v>
      </c>
      <c r="P2310" s="212"/>
      <c r="Q2310" s="212"/>
      <c r="R2310" s="212"/>
      <c r="S2310" s="212"/>
      <c r="T2310" s="212"/>
      <c r="U2310" s="212"/>
      <c r="V2310" s="212"/>
      <c r="W2310" s="212"/>
      <c r="X2310" s="212"/>
      <c r="Y2310" s="212"/>
      <c r="Z2310" s="212"/>
      <c r="AA2310" s="212"/>
      <c r="AB2310" s="212"/>
    </row>
    <row r="2311" spans="2:30">
      <c r="B2311" s="209" t="s">
        <v>2118</v>
      </c>
      <c r="C2311" s="209"/>
      <c r="D2311" s="209"/>
      <c r="F2311" s="209" t="s">
        <v>107</v>
      </c>
      <c r="G2311" s="209"/>
      <c r="H2311" s="209"/>
      <c r="I2311" s="209"/>
      <c r="J2311" s="209" t="s">
        <v>2105</v>
      </c>
      <c r="K2311" s="209"/>
      <c r="L2311" s="209"/>
      <c r="N2311" s="209" t="s">
        <v>2106</v>
      </c>
      <c r="O2311" s="209"/>
      <c r="P2311" s="209"/>
      <c r="Q2311" s="209"/>
      <c r="R2311" s="209"/>
      <c r="S2311" s="209"/>
      <c r="T2311" s="209"/>
      <c r="U2311" s="209"/>
      <c r="V2311" s="209"/>
      <c r="W2311" s="209"/>
      <c r="X2311" s="209"/>
      <c r="Y2311" s="209"/>
      <c r="Z2311" s="209"/>
      <c r="AA2311" s="209"/>
      <c r="AC2311" s="210">
        <v>431.66</v>
      </c>
      <c r="AD2311" s="210"/>
    </row>
    <row r="2312" spans="2:30">
      <c r="C2312" s="211" t="s">
        <v>2</v>
      </c>
      <c r="G2312" s="211" t="s">
        <v>2</v>
      </c>
      <c r="K2312" s="211" t="s">
        <v>2</v>
      </c>
      <c r="O2312" s="212" t="s">
        <v>2119</v>
      </c>
      <c r="P2312" s="212"/>
      <c r="Q2312" s="212"/>
      <c r="R2312" s="212"/>
      <c r="S2312" s="212"/>
      <c r="T2312" s="212"/>
      <c r="U2312" s="212"/>
      <c r="V2312" s="212"/>
      <c r="W2312" s="212"/>
      <c r="X2312" s="212"/>
      <c r="Y2312" s="212"/>
      <c r="Z2312" s="212"/>
      <c r="AA2312" s="212"/>
      <c r="AB2312" s="212"/>
      <c r="AC2312" s="213">
        <v>60</v>
      </c>
      <c r="AD2312" s="213"/>
    </row>
    <row r="2313" spans="2:30">
      <c r="C2313" s="211" t="s">
        <v>2</v>
      </c>
      <c r="G2313" s="211" t="s">
        <v>2</v>
      </c>
      <c r="K2313" s="211" t="s">
        <v>2</v>
      </c>
      <c r="O2313" s="212" t="s">
        <v>2120</v>
      </c>
      <c r="P2313" s="212"/>
      <c r="Q2313" s="212"/>
      <c r="R2313" s="212"/>
      <c r="S2313" s="212"/>
      <c r="T2313" s="212"/>
      <c r="U2313" s="212"/>
      <c r="V2313" s="212"/>
      <c r="W2313" s="212"/>
      <c r="X2313" s="212"/>
      <c r="Y2313" s="212"/>
      <c r="Z2313" s="212"/>
      <c r="AA2313" s="212"/>
      <c r="AB2313" s="212"/>
      <c r="AC2313" s="213">
        <v>30</v>
      </c>
      <c r="AD2313" s="213"/>
    </row>
    <row r="2314" spans="2:30">
      <c r="C2314" s="211" t="s">
        <v>2</v>
      </c>
      <c r="G2314" s="211" t="s">
        <v>2</v>
      </c>
      <c r="K2314" s="211" t="s">
        <v>2</v>
      </c>
      <c r="O2314" s="212" t="s">
        <v>2120</v>
      </c>
      <c r="P2314" s="212"/>
      <c r="Q2314" s="212"/>
      <c r="R2314" s="212"/>
      <c r="S2314" s="212"/>
      <c r="T2314" s="212"/>
      <c r="U2314" s="212"/>
      <c r="V2314" s="212"/>
      <c r="W2314" s="212"/>
      <c r="X2314" s="212"/>
      <c r="Y2314" s="212"/>
      <c r="Z2314" s="212"/>
      <c r="AA2314" s="212"/>
      <c r="AB2314" s="212"/>
      <c r="AC2314" s="213">
        <v>48.71</v>
      </c>
      <c r="AD2314" s="213"/>
    </row>
    <row r="2315" spans="2:30">
      <c r="C2315" s="211" t="s">
        <v>2</v>
      </c>
      <c r="G2315" s="211" t="s">
        <v>2</v>
      </c>
      <c r="K2315" s="211" t="s">
        <v>2</v>
      </c>
      <c r="O2315" s="212" t="s">
        <v>2107</v>
      </c>
      <c r="P2315" s="212"/>
      <c r="Q2315" s="212"/>
      <c r="R2315" s="212"/>
      <c r="S2315" s="212"/>
      <c r="T2315" s="212"/>
      <c r="U2315" s="212"/>
      <c r="V2315" s="212"/>
      <c r="W2315" s="212"/>
      <c r="X2315" s="212"/>
      <c r="Y2315" s="212"/>
      <c r="Z2315" s="212"/>
      <c r="AA2315" s="212"/>
      <c r="AB2315" s="212"/>
      <c r="AC2315" s="213">
        <v>31.24</v>
      </c>
      <c r="AD2315" s="213"/>
    </row>
    <row r="2316" spans="2:30">
      <c r="C2316" s="211" t="s">
        <v>2</v>
      </c>
      <c r="G2316" s="211" t="s">
        <v>2</v>
      </c>
      <c r="K2316" s="211" t="s">
        <v>2</v>
      </c>
      <c r="O2316" s="212" t="s">
        <v>2121</v>
      </c>
      <c r="P2316" s="212"/>
      <c r="Q2316" s="212"/>
      <c r="R2316" s="212"/>
      <c r="S2316" s="212"/>
      <c r="T2316" s="212"/>
      <c r="U2316" s="212"/>
      <c r="V2316" s="212"/>
      <c r="W2316" s="212"/>
      <c r="X2316" s="212"/>
      <c r="Y2316" s="212"/>
      <c r="Z2316" s="212"/>
      <c r="AA2316" s="212"/>
      <c r="AB2316" s="212"/>
      <c r="AC2316" s="213">
        <v>41.5</v>
      </c>
      <c r="AD2316" s="213"/>
    </row>
    <row r="2317" spans="2:30">
      <c r="C2317" s="211" t="s">
        <v>2</v>
      </c>
      <c r="G2317" s="211" t="s">
        <v>2</v>
      </c>
      <c r="K2317" s="211" t="s">
        <v>2</v>
      </c>
      <c r="O2317" s="212" t="s">
        <v>2122</v>
      </c>
      <c r="P2317" s="212"/>
      <c r="Q2317" s="212"/>
      <c r="R2317" s="212"/>
      <c r="S2317" s="212"/>
      <c r="T2317" s="212"/>
      <c r="U2317" s="212"/>
      <c r="V2317" s="212"/>
      <c r="W2317" s="212"/>
      <c r="X2317" s="212"/>
      <c r="Y2317" s="212"/>
      <c r="Z2317" s="212"/>
      <c r="AA2317" s="212"/>
      <c r="AB2317" s="212"/>
      <c r="AC2317" s="213">
        <v>48.71</v>
      </c>
      <c r="AD2317" s="213"/>
    </row>
    <row r="2318" spans="2:30">
      <c r="C2318" s="211" t="s">
        <v>2</v>
      </c>
      <c r="G2318" s="211" t="s">
        <v>2</v>
      </c>
      <c r="K2318" s="211" t="s">
        <v>2</v>
      </c>
      <c r="O2318" s="212" t="s">
        <v>2119</v>
      </c>
      <c r="P2318" s="212"/>
      <c r="Q2318" s="212"/>
      <c r="R2318" s="212"/>
      <c r="S2318" s="212"/>
      <c r="T2318" s="212"/>
      <c r="U2318" s="212"/>
      <c r="V2318" s="212"/>
      <c r="W2318" s="212"/>
      <c r="X2318" s="212"/>
      <c r="Y2318" s="212"/>
      <c r="Z2318" s="212"/>
      <c r="AA2318" s="212"/>
      <c r="AB2318" s="212"/>
      <c r="AC2318" s="213">
        <v>41.5</v>
      </c>
      <c r="AD2318" s="213"/>
    </row>
    <row r="2319" spans="2:30">
      <c r="C2319" s="211" t="s">
        <v>2</v>
      </c>
      <c r="G2319" s="211" t="s">
        <v>2</v>
      </c>
      <c r="K2319" s="211" t="s">
        <v>2</v>
      </c>
      <c r="O2319" s="212" t="s">
        <v>2107</v>
      </c>
      <c r="P2319" s="212"/>
      <c r="Q2319" s="212"/>
      <c r="R2319" s="212"/>
      <c r="S2319" s="212"/>
      <c r="T2319" s="212"/>
      <c r="U2319" s="212"/>
      <c r="V2319" s="212"/>
      <c r="W2319" s="212"/>
      <c r="X2319" s="212"/>
      <c r="Y2319" s="212"/>
      <c r="Z2319" s="212"/>
      <c r="AA2319" s="212"/>
      <c r="AB2319" s="212"/>
      <c r="AC2319" s="213">
        <v>57</v>
      </c>
      <c r="AD2319" s="213"/>
    </row>
    <row r="2320" spans="2:30">
      <c r="C2320" s="211" t="s">
        <v>2</v>
      </c>
      <c r="G2320" s="211" t="s">
        <v>2</v>
      </c>
      <c r="K2320" s="211" t="s">
        <v>2</v>
      </c>
      <c r="O2320" s="212" t="s">
        <v>2107</v>
      </c>
      <c r="P2320" s="212"/>
      <c r="Q2320" s="212"/>
      <c r="R2320" s="212"/>
      <c r="S2320" s="212"/>
      <c r="T2320" s="212"/>
      <c r="U2320" s="212"/>
      <c r="V2320" s="212"/>
      <c r="W2320" s="212"/>
      <c r="X2320" s="212"/>
      <c r="Y2320" s="212"/>
      <c r="Z2320" s="212"/>
      <c r="AA2320" s="212"/>
      <c r="AB2320" s="212"/>
      <c r="AC2320" s="213">
        <v>15.75</v>
      </c>
      <c r="AD2320" s="213"/>
    </row>
    <row r="2321" spans="2:30">
      <c r="C2321" s="211" t="s">
        <v>2</v>
      </c>
      <c r="G2321" s="211" t="s">
        <v>2</v>
      </c>
      <c r="K2321" s="211" t="s">
        <v>2</v>
      </c>
      <c r="O2321" s="212" t="s">
        <v>2123</v>
      </c>
      <c r="P2321" s="212"/>
      <c r="Q2321" s="212"/>
      <c r="R2321" s="212"/>
      <c r="S2321" s="212"/>
      <c r="T2321" s="212"/>
      <c r="U2321" s="212"/>
      <c r="V2321" s="212"/>
      <c r="W2321" s="212"/>
      <c r="X2321" s="212"/>
      <c r="Y2321" s="212"/>
      <c r="Z2321" s="212"/>
      <c r="AA2321" s="212"/>
      <c r="AB2321" s="212"/>
      <c r="AC2321" s="213">
        <v>41.5</v>
      </c>
      <c r="AD2321" s="213"/>
    </row>
    <row r="2322" spans="2:30">
      <c r="C2322" s="211" t="s">
        <v>2</v>
      </c>
      <c r="G2322" s="211" t="s">
        <v>2</v>
      </c>
      <c r="K2322" s="211" t="s">
        <v>2</v>
      </c>
      <c r="O2322" s="212" t="s">
        <v>2107</v>
      </c>
      <c r="P2322" s="212"/>
      <c r="Q2322" s="212"/>
      <c r="R2322" s="212"/>
      <c r="S2322" s="212"/>
      <c r="T2322" s="212"/>
      <c r="U2322" s="212"/>
      <c r="V2322" s="212"/>
      <c r="W2322" s="212"/>
      <c r="X2322" s="212"/>
      <c r="Y2322" s="212"/>
      <c r="Z2322" s="212"/>
      <c r="AA2322" s="212"/>
      <c r="AB2322" s="212"/>
      <c r="AC2322" s="213">
        <v>15.75</v>
      </c>
      <c r="AD2322" s="213"/>
    </row>
    <row r="2323" spans="2:30">
      <c r="B2323" s="209" t="s">
        <v>2124</v>
      </c>
      <c r="C2323" s="209"/>
      <c r="D2323" s="209"/>
      <c r="F2323" s="209" t="s">
        <v>107</v>
      </c>
      <c r="G2323" s="209"/>
      <c r="H2323" s="209"/>
      <c r="I2323" s="209"/>
      <c r="J2323" s="209" t="s">
        <v>1448</v>
      </c>
      <c r="K2323" s="209"/>
      <c r="L2323" s="209"/>
      <c r="N2323" s="209" t="s">
        <v>1449</v>
      </c>
      <c r="O2323" s="209"/>
      <c r="P2323" s="209"/>
      <c r="Q2323" s="209"/>
      <c r="R2323" s="209"/>
      <c r="S2323" s="209"/>
      <c r="T2323" s="209"/>
      <c r="U2323" s="209"/>
      <c r="V2323" s="209"/>
      <c r="W2323" s="209"/>
      <c r="X2323" s="209"/>
      <c r="Y2323" s="209"/>
      <c r="Z2323" s="209"/>
      <c r="AA2323" s="209"/>
      <c r="AC2323" s="210">
        <v>689.5</v>
      </c>
      <c r="AD2323" s="210"/>
    </row>
    <row r="2324" spans="2:30">
      <c r="C2324" s="211" t="s">
        <v>2</v>
      </c>
      <c r="G2324" s="211" t="s">
        <v>2</v>
      </c>
      <c r="K2324" s="211" t="s">
        <v>2</v>
      </c>
      <c r="O2324" s="212" t="s">
        <v>2125</v>
      </c>
      <c r="P2324" s="212"/>
      <c r="Q2324" s="212"/>
      <c r="R2324" s="212"/>
      <c r="S2324" s="212"/>
      <c r="T2324" s="212"/>
      <c r="U2324" s="212"/>
      <c r="V2324" s="212"/>
      <c r="W2324" s="212"/>
      <c r="X2324" s="212"/>
      <c r="Y2324" s="212"/>
      <c r="Z2324" s="212"/>
      <c r="AA2324" s="212"/>
      <c r="AB2324" s="212"/>
      <c r="AC2324" s="213">
        <v>44.29</v>
      </c>
      <c r="AD2324" s="213"/>
    </row>
    <row r="2325" spans="2:30">
      <c r="C2325" s="211" t="s">
        <v>2</v>
      </c>
      <c r="G2325" s="211" t="s">
        <v>2</v>
      </c>
      <c r="K2325" s="211" t="s">
        <v>2</v>
      </c>
      <c r="O2325" s="212" t="s">
        <v>2126</v>
      </c>
      <c r="P2325" s="212"/>
      <c r="Q2325" s="212"/>
      <c r="R2325" s="212"/>
      <c r="S2325" s="212"/>
      <c r="T2325" s="212"/>
      <c r="U2325" s="212"/>
      <c r="V2325" s="212"/>
      <c r="W2325" s="212"/>
      <c r="X2325" s="212"/>
      <c r="Y2325" s="212"/>
      <c r="Z2325" s="212"/>
      <c r="AA2325" s="212"/>
      <c r="AB2325" s="212"/>
      <c r="AC2325" s="213">
        <v>246.82</v>
      </c>
      <c r="AD2325" s="213"/>
    </row>
    <row r="2326" spans="2:30">
      <c r="C2326" s="211" t="s">
        <v>2</v>
      </c>
      <c r="G2326" s="211" t="s">
        <v>2</v>
      </c>
      <c r="K2326" s="211" t="s">
        <v>2</v>
      </c>
      <c r="O2326" s="212" t="s">
        <v>2127</v>
      </c>
      <c r="P2326" s="212"/>
      <c r="Q2326" s="212"/>
      <c r="R2326" s="212"/>
      <c r="S2326" s="212"/>
      <c r="T2326" s="212"/>
      <c r="U2326" s="212"/>
      <c r="V2326" s="212"/>
      <c r="W2326" s="212"/>
      <c r="X2326" s="212"/>
      <c r="Y2326" s="212"/>
      <c r="Z2326" s="212"/>
      <c r="AA2326" s="212"/>
      <c r="AB2326" s="212"/>
      <c r="AC2326" s="213">
        <v>334.9</v>
      </c>
      <c r="AD2326" s="213"/>
    </row>
    <row r="2327" spans="2:30">
      <c r="C2327" s="211" t="s">
        <v>2</v>
      </c>
      <c r="G2327" s="211" t="s">
        <v>2</v>
      </c>
      <c r="K2327" s="211" t="s">
        <v>2</v>
      </c>
      <c r="O2327" s="212" t="s">
        <v>2128</v>
      </c>
      <c r="P2327" s="212"/>
      <c r="Q2327" s="212"/>
      <c r="R2327" s="212"/>
      <c r="S2327" s="212"/>
      <c r="T2327" s="212"/>
      <c r="U2327" s="212"/>
      <c r="V2327" s="212"/>
      <c r="W2327" s="212"/>
      <c r="X2327" s="212"/>
      <c r="Y2327" s="212"/>
      <c r="Z2327" s="212"/>
      <c r="AA2327" s="212"/>
      <c r="AB2327" s="212"/>
      <c r="AC2327" s="213">
        <v>63.49</v>
      </c>
      <c r="AD2327" s="213"/>
    </row>
    <row r="2328" spans="2:30">
      <c r="B2328" s="209" t="s">
        <v>2129</v>
      </c>
      <c r="C2328" s="209"/>
      <c r="D2328" s="209"/>
      <c r="F2328" s="209" t="s">
        <v>690</v>
      </c>
      <c r="G2328" s="209"/>
      <c r="H2328" s="209"/>
      <c r="I2328" s="209"/>
      <c r="J2328" s="209" t="s">
        <v>2105</v>
      </c>
      <c r="K2328" s="209"/>
      <c r="L2328" s="209"/>
      <c r="N2328" s="209" t="s">
        <v>2106</v>
      </c>
      <c r="O2328" s="209"/>
      <c r="P2328" s="209"/>
      <c r="Q2328" s="209"/>
      <c r="R2328" s="209"/>
      <c r="S2328" s="209"/>
      <c r="T2328" s="209"/>
      <c r="U2328" s="209"/>
      <c r="V2328" s="209"/>
      <c r="W2328" s="209"/>
      <c r="X2328" s="209"/>
      <c r="Y2328" s="209"/>
      <c r="Z2328" s="209"/>
      <c r="AA2328" s="209"/>
      <c r="AC2328" s="210">
        <v>702</v>
      </c>
      <c r="AD2328" s="210"/>
    </row>
    <row r="2329" spans="2:30">
      <c r="C2329" s="211" t="s">
        <v>2</v>
      </c>
      <c r="G2329" s="211" t="s">
        <v>2</v>
      </c>
      <c r="K2329" s="211" t="s">
        <v>2</v>
      </c>
      <c r="O2329" s="212" t="s">
        <v>2130</v>
      </c>
      <c r="P2329" s="212"/>
      <c r="Q2329" s="212"/>
      <c r="R2329" s="212"/>
      <c r="S2329" s="212"/>
      <c r="T2329" s="212"/>
      <c r="U2329" s="212"/>
      <c r="V2329" s="212"/>
      <c r="W2329" s="212"/>
      <c r="X2329" s="212"/>
      <c r="Y2329" s="212"/>
      <c r="Z2329" s="212"/>
      <c r="AA2329" s="212"/>
      <c r="AB2329" s="212"/>
      <c r="AC2329" s="213">
        <v>181</v>
      </c>
      <c r="AD2329" s="213"/>
    </row>
    <row r="2330" spans="2:30">
      <c r="C2330" s="211" t="s">
        <v>2</v>
      </c>
      <c r="G2330" s="211" t="s">
        <v>2</v>
      </c>
      <c r="K2330" s="211" t="s">
        <v>2</v>
      </c>
      <c r="O2330" s="212" t="s">
        <v>2130</v>
      </c>
      <c r="P2330" s="212"/>
      <c r="Q2330" s="212"/>
      <c r="R2330" s="212"/>
      <c r="S2330" s="212"/>
      <c r="T2330" s="212"/>
      <c r="U2330" s="212"/>
      <c r="V2330" s="212"/>
      <c r="W2330" s="212"/>
      <c r="X2330" s="212"/>
      <c r="Y2330" s="212"/>
      <c r="Z2330" s="212"/>
      <c r="AA2330" s="212"/>
      <c r="AB2330" s="212"/>
      <c r="AC2330" s="213">
        <v>181</v>
      </c>
      <c r="AD2330" s="213"/>
    </row>
    <row r="2331" spans="2:30">
      <c r="C2331" s="211" t="s">
        <v>2</v>
      </c>
      <c r="G2331" s="211" t="s">
        <v>2</v>
      </c>
      <c r="K2331" s="211" t="s">
        <v>2</v>
      </c>
      <c r="O2331" s="212" t="s">
        <v>2131</v>
      </c>
      <c r="P2331" s="212"/>
      <c r="Q2331" s="212"/>
      <c r="R2331" s="212"/>
      <c r="S2331" s="212"/>
      <c r="T2331" s="212"/>
      <c r="U2331" s="212"/>
      <c r="V2331" s="212"/>
      <c r="W2331" s="212"/>
      <c r="X2331" s="212"/>
      <c r="Y2331" s="212"/>
      <c r="Z2331" s="212"/>
      <c r="AA2331" s="212"/>
      <c r="AB2331" s="212"/>
      <c r="AC2331" s="213">
        <v>340</v>
      </c>
      <c r="AD2331" s="213"/>
    </row>
    <row r="2332" spans="2:30">
      <c r="B2332" s="209" t="s">
        <v>1515</v>
      </c>
      <c r="C2332" s="209"/>
      <c r="D2332" s="209"/>
      <c r="F2332" s="209" t="s">
        <v>690</v>
      </c>
      <c r="G2332" s="209"/>
      <c r="H2332" s="209"/>
      <c r="I2332" s="209"/>
      <c r="J2332" s="209" t="s">
        <v>1448</v>
      </c>
      <c r="K2332" s="209"/>
      <c r="L2332" s="209"/>
      <c r="N2332" s="209" t="s">
        <v>1449</v>
      </c>
      <c r="O2332" s="209"/>
      <c r="P2332" s="209"/>
      <c r="Q2332" s="209"/>
      <c r="R2332" s="209"/>
      <c r="S2332" s="209"/>
      <c r="T2332" s="209"/>
      <c r="U2332" s="209"/>
      <c r="V2332" s="209"/>
      <c r="W2332" s="209"/>
      <c r="X2332" s="209"/>
      <c r="Y2332" s="209"/>
      <c r="Z2332" s="209"/>
      <c r="AA2332" s="209"/>
      <c r="AC2332" s="210">
        <v>731.4</v>
      </c>
      <c r="AD2332" s="210"/>
    </row>
    <row r="2333" spans="2:30">
      <c r="C2333" s="211" t="s">
        <v>2</v>
      </c>
      <c r="G2333" s="211" t="s">
        <v>2</v>
      </c>
      <c r="K2333" s="211" t="s">
        <v>2</v>
      </c>
      <c r="O2333" s="212" t="s">
        <v>2132</v>
      </c>
      <c r="P2333" s="212"/>
      <c r="Q2333" s="212"/>
      <c r="R2333" s="212"/>
      <c r="S2333" s="212"/>
      <c r="T2333" s="212"/>
      <c r="U2333" s="212"/>
      <c r="V2333" s="212"/>
      <c r="W2333" s="212"/>
      <c r="X2333" s="212"/>
      <c r="Y2333" s="212"/>
      <c r="Z2333" s="212"/>
      <c r="AA2333" s="212"/>
      <c r="AB2333" s="212"/>
      <c r="AC2333" s="213">
        <v>238.51</v>
      </c>
      <c r="AD2333" s="213"/>
    </row>
    <row r="2334" spans="2:30">
      <c r="C2334" s="211" t="s">
        <v>2</v>
      </c>
      <c r="G2334" s="211" t="s">
        <v>2</v>
      </c>
      <c r="K2334" s="211" t="s">
        <v>2</v>
      </c>
      <c r="O2334" s="212" t="s">
        <v>2133</v>
      </c>
      <c r="P2334" s="212"/>
      <c r="Q2334" s="212"/>
      <c r="R2334" s="212"/>
      <c r="S2334" s="212"/>
      <c r="T2334" s="212"/>
      <c r="U2334" s="212"/>
      <c r="V2334" s="212"/>
      <c r="W2334" s="212"/>
      <c r="X2334" s="212"/>
      <c r="Y2334" s="212"/>
      <c r="Z2334" s="212"/>
      <c r="AA2334" s="212"/>
      <c r="AB2334" s="212"/>
      <c r="AC2334" s="213">
        <v>492.89</v>
      </c>
      <c r="AD2334" s="213"/>
    </row>
    <row r="2335" spans="2:30">
      <c r="B2335" s="209" t="s">
        <v>2134</v>
      </c>
      <c r="C2335" s="209"/>
      <c r="D2335" s="209"/>
      <c r="F2335" s="209" t="s">
        <v>690</v>
      </c>
      <c r="G2335" s="209"/>
      <c r="H2335" s="209"/>
      <c r="I2335" s="209"/>
      <c r="J2335" s="209" t="s">
        <v>2135</v>
      </c>
      <c r="K2335" s="209"/>
      <c r="L2335" s="209"/>
      <c r="N2335" s="209" t="s">
        <v>2136</v>
      </c>
      <c r="O2335" s="209"/>
      <c r="P2335" s="209"/>
      <c r="Q2335" s="209"/>
      <c r="R2335" s="209"/>
      <c r="S2335" s="209"/>
      <c r="T2335" s="209"/>
      <c r="U2335" s="209"/>
      <c r="V2335" s="209"/>
      <c r="W2335" s="209"/>
      <c r="X2335" s="209"/>
      <c r="Y2335" s="209"/>
      <c r="Z2335" s="209"/>
      <c r="AA2335" s="209"/>
      <c r="AC2335" s="210">
        <v>378.56</v>
      </c>
      <c r="AD2335" s="210"/>
    </row>
    <row r="2336" spans="2:30">
      <c r="C2336" s="211" t="s">
        <v>2</v>
      </c>
      <c r="G2336" s="211" t="s">
        <v>2</v>
      </c>
      <c r="K2336" s="211" t="s">
        <v>2</v>
      </c>
      <c r="O2336" s="212" t="s">
        <v>366</v>
      </c>
      <c r="P2336" s="212"/>
      <c r="Q2336" s="212"/>
      <c r="R2336" s="212"/>
      <c r="S2336" s="212"/>
      <c r="T2336" s="212"/>
      <c r="U2336" s="212"/>
      <c r="V2336" s="212"/>
      <c r="W2336" s="212"/>
      <c r="X2336" s="212"/>
      <c r="Y2336" s="212"/>
      <c r="Z2336" s="212"/>
      <c r="AA2336" s="212"/>
      <c r="AB2336" s="212"/>
    </row>
    <row r="2337" spans="1:30" ht="6" customHeight="1"/>
    <row r="2338" spans="1:30" ht="16.5" customHeight="1">
      <c r="A2338" s="214" t="s">
        <v>2137</v>
      </c>
      <c r="B2338" s="214"/>
      <c r="C2338" s="214"/>
      <c r="D2338" s="214"/>
      <c r="E2338" s="214"/>
      <c r="F2338" s="214"/>
      <c r="G2338" s="214"/>
      <c r="H2338" s="214"/>
      <c r="I2338" s="214"/>
      <c r="J2338" s="214"/>
      <c r="K2338" s="214"/>
      <c r="L2338" s="214"/>
      <c r="M2338" s="214"/>
      <c r="N2338" s="214"/>
      <c r="O2338" s="214"/>
      <c r="P2338" s="214"/>
      <c r="Q2338" s="214"/>
      <c r="R2338" s="214"/>
      <c r="S2338" s="214"/>
      <c r="U2338" s="211" t="s">
        <v>2</v>
      </c>
      <c r="W2338" s="211" t="s">
        <v>2</v>
      </c>
      <c r="Y2338" s="216" t="s">
        <v>1287</v>
      </c>
      <c r="Z2338" s="216"/>
      <c r="AC2338" s="217">
        <v>229825.06</v>
      </c>
      <c r="AD2338" s="217"/>
    </row>
    <row r="2339" spans="1:30" ht="6.75" customHeight="1"/>
    <row r="2340" spans="1:30" ht="14.25" customHeight="1">
      <c r="A2340" s="206" t="s">
        <v>2138</v>
      </c>
      <c r="B2340" s="206"/>
      <c r="C2340" s="206"/>
      <c r="D2340" s="206"/>
      <c r="E2340" s="206"/>
      <c r="F2340" s="206"/>
      <c r="G2340" s="206"/>
      <c r="H2340" s="206"/>
      <c r="I2340" s="206"/>
      <c r="J2340" s="206"/>
      <c r="K2340" s="206"/>
      <c r="L2340" s="206"/>
      <c r="M2340" s="206"/>
      <c r="N2340" s="206"/>
      <c r="O2340" s="206"/>
    </row>
    <row r="2341" spans="1:30">
      <c r="B2341" s="207" t="s">
        <v>314</v>
      </c>
      <c r="C2341" s="207"/>
      <c r="D2341" s="207"/>
      <c r="F2341" s="207" t="s">
        <v>315</v>
      </c>
      <c r="G2341" s="207"/>
      <c r="H2341" s="207"/>
      <c r="I2341" s="207"/>
      <c r="J2341" s="207" t="s">
        <v>316</v>
      </c>
      <c r="K2341" s="207"/>
      <c r="L2341" s="207"/>
      <c r="N2341" s="207" t="s">
        <v>317</v>
      </c>
      <c r="O2341" s="207"/>
      <c r="P2341" s="207"/>
      <c r="Q2341" s="207"/>
      <c r="R2341" s="207"/>
      <c r="S2341" s="207"/>
      <c r="T2341" s="207"/>
      <c r="U2341" s="207"/>
      <c r="V2341" s="207"/>
      <c r="W2341" s="207"/>
      <c r="X2341" s="207"/>
      <c r="Y2341" s="207"/>
      <c r="Z2341" s="207"/>
      <c r="AA2341" s="207"/>
      <c r="AC2341" s="208" t="s">
        <v>318</v>
      </c>
      <c r="AD2341" s="208"/>
    </row>
    <row r="2342" spans="1:30" ht="39" customHeight="1"/>
    <row r="2343" spans="1:30" ht="12" customHeight="1"/>
    <row r="2344" spans="1:30" ht="13.5" customHeight="1">
      <c r="A2344" s="214" t="s">
        <v>412</v>
      </c>
      <c r="B2344" s="214"/>
      <c r="C2344" s="214"/>
      <c r="D2344" s="214"/>
      <c r="E2344" s="214"/>
      <c r="F2344" s="214"/>
      <c r="G2344" s="214"/>
      <c r="H2344" s="214"/>
      <c r="I2344" s="214"/>
      <c r="J2344" s="214"/>
      <c r="K2344" s="214"/>
      <c r="L2344" s="214"/>
      <c r="M2344" s="214"/>
      <c r="R2344" s="215" t="s">
        <v>2139</v>
      </c>
      <c r="S2344" s="215"/>
      <c r="T2344" s="215"/>
      <c r="U2344" s="215"/>
      <c r="V2344" s="215"/>
      <c r="W2344" s="215"/>
      <c r="X2344" s="215"/>
      <c r="Y2344" s="215"/>
      <c r="Z2344" s="215"/>
      <c r="AA2344" s="215"/>
      <c r="AB2344" s="215"/>
      <c r="AC2344" s="215"/>
      <c r="AD2344" s="215"/>
    </row>
    <row r="2345" spans="1:30" ht="25.5" customHeight="1">
      <c r="C2345" s="203" t="s">
        <v>310</v>
      </c>
      <c r="D2345" s="203"/>
      <c r="E2345" s="203"/>
      <c r="F2345" s="203"/>
      <c r="G2345" s="203"/>
      <c r="H2345" s="203"/>
      <c r="I2345" s="203"/>
      <c r="J2345" s="203"/>
      <c r="K2345" s="203"/>
      <c r="L2345" s="203"/>
      <c r="M2345" s="203"/>
      <c r="N2345" s="203"/>
      <c r="O2345" s="203"/>
      <c r="P2345" s="203"/>
      <c r="Q2345" s="203"/>
      <c r="R2345" s="203"/>
      <c r="S2345" s="203"/>
      <c r="T2345" s="203"/>
      <c r="U2345" s="203"/>
      <c r="V2345" s="203"/>
      <c r="W2345" s="203"/>
      <c r="X2345" s="203"/>
      <c r="Y2345" s="203"/>
      <c r="Z2345" s="203"/>
      <c r="AA2345" s="203"/>
      <c r="AB2345" s="203"/>
      <c r="AC2345" s="203"/>
    </row>
    <row r="2346" spans="1:30" ht="7.5" customHeight="1"/>
    <row r="2347" spans="1:30" ht="18.75" customHeight="1">
      <c r="I2347" s="204" t="s">
        <v>311</v>
      </c>
      <c r="J2347" s="204"/>
      <c r="K2347" s="204"/>
      <c r="L2347" s="204"/>
      <c r="M2347" s="204"/>
      <c r="N2347" s="204"/>
      <c r="O2347" s="204"/>
      <c r="P2347" s="204"/>
      <c r="S2347" s="205" t="s">
        <v>312</v>
      </c>
      <c r="T2347" s="205"/>
      <c r="U2347" s="205"/>
      <c r="V2347" s="205"/>
      <c r="W2347" s="205"/>
      <c r="X2347" s="205"/>
      <c r="Y2347" s="205"/>
    </row>
    <row r="2348" spans="1:30" ht="6.75" customHeight="1"/>
    <row r="2349" spans="1:30" ht="14.25" customHeight="1">
      <c r="A2349" s="206" t="s">
        <v>2138</v>
      </c>
      <c r="B2349" s="206"/>
      <c r="C2349" s="206"/>
      <c r="D2349" s="206"/>
      <c r="E2349" s="206"/>
      <c r="F2349" s="206"/>
      <c r="G2349" s="206"/>
      <c r="H2349" s="206"/>
      <c r="I2349" s="206"/>
      <c r="J2349" s="206"/>
      <c r="K2349" s="206"/>
      <c r="L2349" s="206"/>
      <c r="M2349" s="206"/>
      <c r="N2349" s="206"/>
      <c r="O2349" s="206"/>
    </row>
    <row r="2350" spans="1:30">
      <c r="B2350" s="207" t="s">
        <v>314</v>
      </c>
      <c r="C2350" s="207"/>
      <c r="D2350" s="207"/>
      <c r="F2350" s="207" t="s">
        <v>315</v>
      </c>
      <c r="G2350" s="207"/>
      <c r="H2350" s="207"/>
      <c r="I2350" s="207"/>
      <c r="J2350" s="207" t="s">
        <v>316</v>
      </c>
      <c r="K2350" s="207"/>
      <c r="L2350" s="207"/>
      <c r="N2350" s="207" t="s">
        <v>317</v>
      </c>
      <c r="O2350" s="207"/>
      <c r="P2350" s="207"/>
      <c r="Q2350" s="207"/>
      <c r="R2350" s="207"/>
      <c r="S2350" s="207"/>
      <c r="T2350" s="207"/>
      <c r="U2350" s="207"/>
      <c r="V2350" s="207"/>
      <c r="W2350" s="207"/>
      <c r="X2350" s="207"/>
      <c r="Y2350" s="207"/>
      <c r="Z2350" s="207"/>
      <c r="AA2350" s="207"/>
      <c r="AC2350" s="208" t="s">
        <v>318</v>
      </c>
      <c r="AD2350" s="208"/>
    </row>
    <row r="2351" spans="1:30">
      <c r="B2351" s="209" t="s">
        <v>2140</v>
      </c>
      <c r="C2351" s="209"/>
      <c r="D2351" s="209"/>
      <c r="F2351" s="209" t="s">
        <v>97</v>
      </c>
      <c r="G2351" s="209"/>
      <c r="H2351" s="209"/>
      <c r="I2351" s="209"/>
      <c r="J2351" s="209" t="s">
        <v>2141</v>
      </c>
      <c r="K2351" s="209"/>
      <c r="L2351" s="209"/>
      <c r="N2351" s="209" t="s">
        <v>2142</v>
      </c>
      <c r="O2351" s="209"/>
      <c r="P2351" s="209"/>
      <c r="Q2351" s="209"/>
      <c r="R2351" s="209"/>
      <c r="S2351" s="209"/>
      <c r="T2351" s="209"/>
      <c r="U2351" s="209"/>
      <c r="V2351" s="209"/>
      <c r="W2351" s="209"/>
      <c r="X2351" s="209"/>
      <c r="Y2351" s="209"/>
      <c r="Z2351" s="209"/>
      <c r="AA2351" s="209"/>
      <c r="AC2351" s="210">
        <v>210</v>
      </c>
      <c r="AD2351" s="210"/>
    </row>
    <row r="2352" spans="1:30">
      <c r="C2352" s="211" t="s">
        <v>2</v>
      </c>
      <c r="G2352" s="211" t="s">
        <v>2</v>
      </c>
      <c r="K2352" s="211" t="s">
        <v>2</v>
      </c>
      <c r="O2352" s="212" t="s">
        <v>2143</v>
      </c>
      <c r="P2352" s="212"/>
      <c r="Q2352" s="212"/>
      <c r="R2352" s="212"/>
      <c r="S2352" s="212"/>
      <c r="T2352" s="212"/>
      <c r="U2352" s="212"/>
      <c r="V2352" s="212"/>
      <c r="W2352" s="212"/>
      <c r="X2352" s="212"/>
      <c r="Y2352" s="212"/>
      <c r="Z2352" s="212"/>
      <c r="AA2352" s="212"/>
      <c r="AB2352" s="212"/>
      <c r="AC2352" s="213">
        <v>70</v>
      </c>
      <c r="AD2352" s="213"/>
    </row>
    <row r="2353" spans="1:30">
      <c r="C2353" s="211" t="s">
        <v>2</v>
      </c>
      <c r="G2353" s="211" t="s">
        <v>2</v>
      </c>
      <c r="K2353" s="211" t="s">
        <v>2</v>
      </c>
      <c r="O2353" s="212" t="s">
        <v>2143</v>
      </c>
      <c r="P2353" s="212"/>
      <c r="Q2353" s="212"/>
      <c r="R2353" s="212"/>
      <c r="S2353" s="212"/>
      <c r="T2353" s="212"/>
      <c r="U2353" s="212"/>
      <c r="V2353" s="212"/>
      <c r="W2353" s="212"/>
      <c r="X2353" s="212"/>
      <c r="Y2353" s="212"/>
      <c r="Z2353" s="212"/>
      <c r="AA2353" s="212"/>
      <c r="AB2353" s="212"/>
      <c r="AC2353" s="213">
        <v>70</v>
      </c>
      <c r="AD2353" s="213"/>
    </row>
    <row r="2354" spans="1:30">
      <c r="C2354" s="211" t="s">
        <v>2</v>
      </c>
      <c r="G2354" s="211" t="s">
        <v>2</v>
      </c>
      <c r="K2354" s="211" t="s">
        <v>2</v>
      </c>
      <c r="O2354" s="212" t="s">
        <v>2143</v>
      </c>
      <c r="P2354" s="212"/>
      <c r="Q2354" s="212"/>
      <c r="R2354" s="212"/>
      <c r="S2354" s="212"/>
      <c r="T2354" s="212"/>
      <c r="U2354" s="212"/>
      <c r="V2354" s="212"/>
      <c r="W2354" s="212"/>
      <c r="X2354" s="212"/>
      <c r="Y2354" s="212"/>
      <c r="Z2354" s="212"/>
      <c r="AA2354" s="212"/>
      <c r="AB2354" s="212"/>
      <c r="AC2354" s="213">
        <v>70</v>
      </c>
      <c r="AD2354" s="213"/>
    </row>
    <row r="2355" spans="1:30" ht="6" customHeight="1"/>
    <row r="2356" spans="1:30" ht="16.5" customHeight="1">
      <c r="A2356" s="214" t="s">
        <v>2144</v>
      </c>
      <c r="B2356" s="214"/>
      <c r="C2356" s="214"/>
      <c r="D2356" s="214"/>
      <c r="E2356" s="214"/>
      <c r="F2356" s="214"/>
      <c r="G2356" s="214"/>
      <c r="H2356" s="214"/>
      <c r="I2356" s="214"/>
      <c r="J2356" s="214"/>
      <c r="K2356" s="214"/>
      <c r="L2356" s="214"/>
      <c r="M2356" s="214"/>
      <c r="N2356" s="214"/>
      <c r="O2356" s="214"/>
      <c r="P2356" s="214"/>
      <c r="Q2356" s="214"/>
      <c r="R2356" s="214"/>
      <c r="S2356" s="214"/>
      <c r="U2356" s="211" t="s">
        <v>2</v>
      </c>
      <c r="W2356" s="211" t="s">
        <v>2</v>
      </c>
      <c r="Y2356" s="216" t="s">
        <v>1287</v>
      </c>
      <c r="Z2356" s="216"/>
      <c r="AC2356" s="217">
        <v>210</v>
      </c>
      <c r="AD2356" s="217"/>
    </row>
    <row r="2357" spans="1:30" ht="6.75" customHeight="1"/>
    <row r="2358" spans="1:30" ht="6" customHeight="1"/>
    <row r="2359" spans="1:30" ht="16.5" customHeight="1">
      <c r="A2359" s="214" t="s">
        <v>2145</v>
      </c>
      <c r="B2359" s="214"/>
      <c r="C2359" s="214"/>
      <c r="D2359" s="214"/>
      <c r="E2359" s="214"/>
      <c r="F2359" s="214"/>
      <c r="G2359" s="214"/>
      <c r="H2359" s="214"/>
      <c r="I2359" s="214"/>
      <c r="J2359" s="214"/>
      <c r="K2359" s="214"/>
      <c r="L2359" s="214"/>
      <c r="M2359" s="214"/>
      <c r="N2359" s="214"/>
      <c r="O2359" s="214"/>
      <c r="P2359" s="214"/>
      <c r="Q2359" s="214"/>
      <c r="R2359" s="214"/>
      <c r="S2359" s="214"/>
      <c r="U2359" s="211" t="s">
        <v>2</v>
      </c>
      <c r="W2359" s="211" t="s">
        <v>2</v>
      </c>
      <c r="Y2359" s="216" t="s">
        <v>2146</v>
      </c>
      <c r="Z2359" s="216"/>
      <c r="AA2359" s="217">
        <v>2031623.99</v>
      </c>
      <c r="AB2359" s="217"/>
      <c r="AC2359" s="217"/>
      <c r="AD2359" s="217"/>
    </row>
    <row r="2360" spans="1:30" ht="7.5" customHeight="1"/>
    <row r="2361" spans="1:30" ht="409.6" customHeight="1"/>
    <row r="2362" spans="1:30" ht="12" customHeight="1"/>
    <row r="2363" spans="1:30" ht="13.5" customHeight="1">
      <c r="A2363" s="214" t="s">
        <v>412</v>
      </c>
      <c r="B2363" s="214"/>
      <c r="C2363" s="214"/>
      <c r="D2363" s="214"/>
      <c r="E2363" s="214"/>
      <c r="F2363" s="214"/>
      <c r="G2363" s="214"/>
      <c r="H2363" s="214"/>
      <c r="I2363" s="214"/>
      <c r="J2363" s="214"/>
      <c r="K2363" s="214"/>
      <c r="L2363" s="214"/>
      <c r="M2363" s="214"/>
      <c r="R2363" s="215" t="s">
        <v>2147</v>
      </c>
      <c r="S2363" s="215"/>
      <c r="T2363" s="215"/>
      <c r="U2363" s="215"/>
      <c r="V2363" s="215"/>
      <c r="W2363" s="215"/>
      <c r="X2363" s="215"/>
      <c r="Y2363" s="215"/>
      <c r="Z2363" s="215"/>
      <c r="AA2363" s="215"/>
      <c r="AB2363" s="215"/>
      <c r="AC2363" s="215"/>
      <c r="AD2363" s="215"/>
    </row>
  </sheetData>
  <mergeCells count="5567">
    <mergeCell ref="A2363:M2363"/>
    <mergeCell ref="R2363:AD2363"/>
    <mergeCell ref="A2356:S2356"/>
    <mergeCell ref="Y2356:Z2356"/>
    <mergeCell ref="AC2356:AD2356"/>
    <mergeCell ref="A2359:S2359"/>
    <mergeCell ref="Y2359:Z2359"/>
    <mergeCell ref="AA2359:AD2359"/>
    <mergeCell ref="O2352:AB2352"/>
    <mergeCell ref="AC2352:AD2352"/>
    <mergeCell ref="O2353:AB2353"/>
    <mergeCell ref="AC2353:AD2353"/>
    <mergeCell ref="O2354:AB2354"/>
    <mergeCell ref="AC2354:AD2354"/>
    <mergeCell ref="B2350:D2350"/>
    <mergeCell ref="F2350:I2350"/>
    <mergeCell ref="J2350:L2350"/>
    <mergeCell ref="N2350:AA2350"/>
    <mergeCell ref="AC2350:AD2350"/>
    <mergeCell ref="B2351:D2351"/>
    <mergeCell ref="F2351:I2351"/>
    <mergeCell ref="J2351:L2351"/>
    <mergeCell ref="N2351:AA2351"/>
    <mergeCell ref="AC2351:AD2351"/>
    <mergeCell ref="A2344:M2344"/>
    <mergeCell ref="R2344:AD2344"/>
    <mergeCell ref="C2345:AC2345"/>
    <mergeCell ref="I2347:P2347"/>
    <mergeCell ref="S2347:Y2347"/>
    <mergeCell ref="A2349:O2349"/>
    <mergeCell ref="O2336:AB2336"/>
    <mergeCell ref="A2338:S2338"/>
    <mergeCell ref="Y2338:Z2338"/>
    <mergeCell ref="AC2338:AD2338"/>
    <mergeCell ref="A2340:O2340"/>
    <mergeCell ref="B2341:D2341"/>
    <mergeCell ref="F2341:I2341"/>
    <mergeCell ref="J2341:L2341"/>
    <mergeCell ref="N2341:AA2341"/>
    <mergeCell ref="AC2341:AD2341"/>
    <mergeCell ref="O2334:AB2334"/>
    <mergeCell ref="AC2334:AD2334"/>
    <mergeCell ref="B2335:D2335"/>
    <mergeCell ref="F2335:I2335"/>
    <mergeCell ref="J2335:L2335"/>
    <mergeCell ref="N2335:AA2335"/>
    <mergeCell ref="AC2335:AD2335"/>
    <mergeCell ref="B2332:D2332"/>
    <mergeCell ref="F2332:I2332"/>
    <mergeCell ref="J2332:L2332"/>
    <mergeCell ref="N2332:AA2332"/>
    <mergeCell ref="AC2332:AD2332"/>
    <mergeCell ref="O2333:AB2333"/>
    <mergeCell ref="AC2333:AD2333"/>
    <mergeCell ref="O2329:AB2329"/>
    <mergeCell ref="AC2329:AD2329"/>
    <mergeCell ref="O2330:AB2330"/>
    <mergeCell ref="AC2330:AD2330"/>
    <mergeCell ref="O2331:AB2331"/>
    <mergeCell ref="AC2331:AD2331"/>
    <mergeCell ref="O2327:AB2327"/>
    <mergeCell ref="AC2327:AD2327"/>
    <mergeCell ref="B2328:D2328"/>
    <mergeCell ref="F2328:I2328"/>
    <mergeCell ref="J2328:L2328"/>
    <mergeCell ref="N2328:AA2328"/>
    <mergeCell ref="AC2328:AD2328"/>
    <mergeCell ref="O2324:AB2324"/>
    <mergeCell ref="AC2324:AD2324"/>
    <mergeCell ref="O2325:AB2325"/>
    <mergeCell ref="AC2325:AD2325"/>
    <mergeCell ref="O2326:AB2326"/>
    <mergeCell ref="AC2326:AD2326"/>
    <mergeCell ref="O2321:AB2321"/>
    <mergeCell ref="AC2321:AD2321"/>
    <mergeCell ref="O2322:AB2322"/>
    <mergeCell ref="AC2322:AD2322"/>
    <mergeCell ref="B2323:D2323"/>
    <mergeCell ref="F2323:I2323"/>
    <mergeCell ref="J2323:L2323"/>
    <mergeCell ref="N2323:AA2323"/>
    <mergeCell ref="AC2323:AD2323"/>
    <mergeCell ref="O2318:AB2318"/>
    <mergeCell ref="AC2318:AD2318"/>
    <mergeCell ref="O2319:AB2319"/>
    <mergeCell ref="AC2319:AD2319"/>
    <mergeCell ref="O2320:AB2320"/>
    <mergeCell ref="AC2320:AD2320"/>
    <mergeCell ref="O2315:AB2315"/>
    <mergeCell ref="AC2315:AD2315"/>
    <mergeCell ref="O2316:AB2316"/>
    <mergeCell ref="AC2316:AD2316"/>
    <mergeCell ref="O2317:AB2317"/>
    <mergeCell ref="AC2317:AD2317"/>
    <mergeCell ref="O2312:AB2312"/>
    <mergeCell ref="AC2312:AD2312"/>
    <mergeCell ref="O2313:AB2313"/>
    <mergeCell ref="AC2313:AD2313"/>
    <mergeCell ref="O2314:AB2314"/>
    <mergeCell ref="AC2314:AD2314"/>
    <mergeCell ref="O2310:AB2310"/>
    <mergeCell ref="B2311:D2311"/>
    <mergeCell ref="F2311:I2311"/>
    <mergeCell ref="J2311:L2311"/>
    <mergeCell ref="N2311:AA2311"/>
    <mergeCell ref="AC2311:AD2311"/>
    <mergeCell ref="O2307:AB2307"/>
    <mergeCell ref="AC2307:AD2307"/>
    <mergeCell ref="O2308:AB2308"/>
    <mergeCell ref="AC2308:AD2308"/>
    <mergeCell ref="B2309:D2309"/>
    <mergeCell ref="F2309:I2309"/>
    <mergeCell ref="J2309:L2309"/>
    <mergeCell ref="N2309:AA2309"/>
    <mergeCell ref="AC2309:AD2309"/>
    <mergeCell ref="O2304:AB2304"/>
    <mergeCell ref="AC2304:AD2304"/>
    <mergeCell ref="O2305:AB2305"/>
    <mergeCell ref="AC2305:AD2305"/>
    <mergeCell ref="B2306:D2306"/>
    <mergeCell ref="F2306:I2306"/>
    <mergeCell ref="J2306:L2306"/>
    <mergeCell ref="N2306:AA2306"/>
    <mergeCell ref="AC2306:AD2306"/>
    <mergeCell ref="O2301:AB2301"/>
    <mergeCell ref="AC2301:AD2301"/>
    <mergeCell ref="O2302:AB2302"/>
    <mergeCell ref="AC2302:AD2302"/>
    <mergeCell ref="O2303:AB2303"/>
    <mergeCell ref="AC2303:AD2303"/>
    <mergeCell ref="O2298:AB2298"/>
    <mergeCell ref="AC2298:AD2298"/>
    <mergeCell ref="O2299:AB2299"/>
    <mergeCell ref="AC2299:AD2299"/>
    <mergeCell ref="O2300:AB2300"/>
    <mergeCell ref="AC2300:AD2300"/>
    <mergeCell ref="O2295:AB2295"/>
    <mergeCell ref="AC2295:AD2295"/>
    <mergeCell ref="O2296:AB2296"/>
    <mergeCell ref="AC2296:AD2296"/>
    <mergeCell ref="O2297:AB2297"/>
    <mergeCell ref="AC2297:AD2297"/>
    <mergeCell ref="O2292:AB2292"/>
    <mergeCell ref="AC2292:AD2292"/>
    <mergeCell ref="O2293:AB2293"/>
    <mergeCell ref="AC2293:AD2293"/>
    <mergeCell ref="O2294:AB2294"/>
    <mergeCell ref="AC2294:AD2294"/>
    <mergeCell ref="B2290:D2290"/>
    <mergeCell ref="F2290:I2290"/>
    <mergeCell ref="J2290:L2290"/>
    <mergeCell ref="N2290:AA2290"/>
    <mergeCell ref="AC2290:AD2290"/>
    <mergeCell ref="B2291:D2291"/>
    <mergeCell ref="F2291:I2291"/>
    <mergeCell ref="J2291:L2291"/>
    <mergeCell ref="N2291:AA2291"/>
    <mergeCell ref="AC2291:AD2291"/>
    <mergeCell ref="A2284:M2284"/>
    <mergeCell ref="R2284:AD2284"/>
    <mergeCell ref="C2285:AC2285"/>
    <mergeCell ref="I2287:P2287"/>
    <mergeCell ref="S2287:Y2287"/>
    <mergeCell ref="A2289:O2289"/>
    <mergeCell ref="B2280:D2280"/>
    <mergeCell ref="F2280:I2280"/>
    <mergeCell ref="J2280:L2280"/>
    <mergeCell ref="N2280:AA2280"/>
    <mergeCell ref="AC2280:AD2280"/>
    <mergeCell ref="O2281:AB2281"/>
    <mergeCell ref="O2277:AB2277"/>
    <mergeCell ref="AC2277:AD2277"/>
    <mergeCell ref="O2278:AB2278"/>
    <mergeCell ref="AC2278:AD2278"/>
    <mergeCell ref="O2279:AB2279"/>
    <mergeCell ref="AC2279:AD2279"/>
    <mergeCell ref="O2274:AB2274"/>
    <mergeCell ref="AC2274:AD2274"/>
    <mergeCell ref="O2275:AB2275"/>
    <mergeCell ref="AC2275:AD2275"/>
    <mergeCell ref="O2276:AB2276"/>
    <mergeCell ref="AC2276:AD2276"/>
    <mergeCell ref="O2271:AB2271"/>
    <mergeCell ref="AC2271:AD2271"/>
    <mergeCell ref="O2272:AB2272"/>
    <mergeCell ref="AC2272:AD2272"/>
    <mergeCell ref="O2273:AB2273"/>
    <mergeCell ref="AC2273:AD2273"/>
    <mergeCell ref="O2268:AB2268"/>
    <mergeCell ref="AC2268:AD2268"/>
    <mergeCell ref="O2269:AB2269"/>
    <mergeCell ref="AC2269:AD2269"/>
    <mergeCell ref="O2270:AB2270"/>
    <mergeCell ref="AC2270:AD2270"/>
    <mergeCell ref="O2265:AB2265"/>
    <mergeCell ref="AC2265:AD2265"/>
    <mergeCell ref="O2266:AB2266"/>
    <mergeCell ref="AC2266:AD2266"/>
    <mergeCell ref="B2267:D2267"/>
    <mergeCell ref="F2267:I2267"/>
    <mergeCell ref="J2267:L2267"/>
    <mergeCell ref="N2267:AA2267"/>
    <mergeCell ref="AC2267:AD2267"/>
    <mergeCell ref="O2263:AB2263"/>
    <mergeCell ref="B2264:D2264"/>
    <mergeCell ref="F2264:I2264"/>
    <mergeCell ref="J2264:L2264"/>
    <mergeCell ref="N2264:AA2264"/>
    <mergeCell ref="AC2264:AD2264"/>
    <mergeCell ref="O2261:AB2261"/>
    <mergeCell ref="B2262:D2262"/>
    <mergeCell ref="F2262:I2262"/>
    <mergeCell ref="J2262:L2262"/>
    <mergeCell ref="N2262:AA2262"/>
    <mergeCell ref="AC2262:AD2262"/>
    <mergeCell ref="O2258:AB2258"/>
    <mergeCell ref="AC2258:AD2258"/>
    <mergeCell ref="O2259:AB2259"/>
    <mergeCell ref="AC2259:AD2259"/>
    <mergeCell ref="B2260:D2260"/>
    <mergeCell ref="F2260:I2260"/>
    <mergeCell ref="J2260:L2260"/>
    <mergeCell ref="N2260:AA2260"/>
    <mergeCell ref="AC2260:AD2260"/>
    <mergeCell ref="O2256:AB2256"/>
    <mergeCell ref="B2257:D2257"/>
    <mergeCell ref="F2257:I2257"/>
    <mergeCell ref="J2257:L2257"/>
    <mergeCell ref="N2257:AA2257"/>
    <mergeCell ref="AC2257:AD2257"/>
    <mergeCell ref="O2253:AB2253"/>
    <mergeCell ref="AC2253:AD2253"/>
    <mergeCell ref="O2254:AB2254"/>
    <mergeCell ref="AC2254:AD2254"/>
    <mergeCell ref="B2255:D2255"/>
    <mergeCell ref="F2255:I2255"/>
    <mergeCell ref="J2255:L2255"/>
    <mergeCell ref="N2255:AA2255"/>
    <mergeCell ref="AC2255:AD2255"/>
    <mergeCell ref="O2251:AB2251"/>
    <mergeCell ref="B2252:D2252"/>
    <mergeCell ref="F2252:I2252"/>
    <mergeCell ref="J2252:L2252"/>
    <mergeCell ref="N2252:AA2252"/>
    <mergeCell ref="AC2252:AD2252"/>
    <mergeCell ref="O2249:AB2249"/>
    <mergeCell ref="B2250:D2250"/>
    <mergeCell ref="F2250:I2250"/>
    <mergeCell ref="J2250:L2250"/>
    <mergeCell ref="N2250:AA2250"/>
    <mergeCell ref="AC2250:AD2250"/>
    <mergeCell ref="O2247:AB2247"/>
    <mergeCell ref="B2248:D2248"/>
    <mergeCell ref="F2248:I2248"/>
    <mergeCell ref="J2248:L2248"/>
    <mergeCell ref="N2248:AA2248"/>
    <mergeCell ref="AC2248:AD2248"/>
    <mergeCell ref="O2244:AB2244"/>
    <mergeCell ref="AC2244:AD2244"/>
    <mergeCell ref="O2245:AB2245"/>
    <mergeCell ref="AC2245:AD2245"/>
    <mergeCell ref="B2246:D2246"/>
    <mergeCell ref="F2246:I2246"/>
    <mergeCell ref="J2246:L2246"/>
    <mergeCell ref="N2246:AA2246"/>
    <mergeCell ref="AC2246:AD2246"/>
    <mergeCell ref="O2242:AB2242"/>
    <mergeCell ref="B2243:D2243"/>
    <mergeCell ref="F2243:I2243"/>
    <mergeCell ref="J2243:L2243"/>
    <mergeCell ref="N2243:AA2243"/>
    <mergeCell ref="AC2243:AD2243"/>
    <mergeCell ref="O2239:AB2239"/>
    <mergeCell ref="AC2239:AD2239"/>
    <mergeCell ref="O2240:AB2240"/>
    <mergeCell ref="AC2240:AD2240"/>
    <mergeCell ref="B2241:D2241"/>
    <mergeCell ref="F2241:I2241"/>
    <mergeCell ref="J2241:L2241"/>
    <mergeCell ref="N2241:AA2241"/>
    <mergeCell ref="AC2241:AD2241"/>
    <mergeCell ref="B2237:D2237"/>
    <mergeCell ref="F2237:I2237"/>
    <mergeCell ref="J2237:L2237"/>
    <mergeCell ref="N2237:AA2237"/>
    <mergeCell ref="AC2237:AD2237"/>
    <mergeCell ref="O2238:AB2238"/>
    <mergeCell ref="AC2238:AD2238"/>
    <mergeCell ref="O2234:AB2234"/>
    <mergeCell ref="AC2234:AD2234"/>
    <mergeCell ref="O2235:AB2235"/>
    <mergeCell ref="AC2235:AD2235"/>
    <mergeCell ref="O2236:AB2236"/>
    <mergeCell ref="AC2236:AD2236"/>
    <mergeCell ref="O2231:AB2231"/>
    <mergeCell ref="AC2231:AD2231"/>
    <mergeCell ref="O2232:AB2232"/>
    <mergeCell ref="AC2232:AD2232"/>
    <mergeCell ref="B2233:D2233"/>
    <mergeCell ref="F2233:I2233"/>
    <mergeCell ref="J2233:L2233"/>
    <mergeCell ref="N2233:AA2233"/>
    <mergeCell ref="AC2233:AD2233"/>
    <mergeCell ref="B2229:D2229"/>
    <mergeCell ref="F2229:I2229"/>
    <mergeCell ref="J2229:L2229"/>
    <mergeCell ref="N2229:AA2229"/>
    <mergeCell ref="AC2229:AD2229"/>
    <mergeCell ref="B2230:D2230"/>
    <mergeCell ref="F2230:I2230"/>
    <mergeCell ref="J2230:L2230"/>
    <mergeCell ref="N2230:AA2230"/>
    <mergeCell ref="AC2230:AD2230"/>
    <mergeCell ref="A2223:M2223"/>
    <mergeCell ref="R2223:AD2223"/>
    <mergeCell ref="C2224:AC2224"/>
    <mergeCell ref="I2226:P2226"/>
    <mergeCell ref="S2226:Y2226"/>
    <mergeCell ref="A2228:O2228"/>
    <mergeCell ref="B2219:D2219"/>
    <mergeCell ref="F2219:I2219"/>
    <mergeCell ref="J2219:L2219"/>
    <mergeCell ref="N2219:AA2219"/>
    <mergeCell ref="AC2219:AD2219"/>
    <mergeCell ref="O2220:AB2220"/>
    <mergeCell ref="B2217:D2217"/>
    <mergeCell ref="F2217:I2217"/>
    <mergeCell ref="J2217:L2217"/>
    <mergeCell ref="N2217:AA2217"/>
    <mergeCell ref="AC2217:AD2217"/>
    <mergeCell ref="O2218:AB2218"/>
    <mergeCell ref="B2215:D2215"/>
    <mergeCell ref="F2215:I2215"/>
    <mergeCell ref="J2215:L2215"/>
    <mergeCell ref="N2215:AA2215"/>
    <mergeCell ref="AC2215:AD2215"/>
    <mergeCell ref="O2216:AB2216"/>
    <mergeCell ref="B2213:D2213"/>
    <mergeCell ref="F2213:I2213"/>
    <mergeCell ref="J2213:L2213"/>
    <mergeCell ref="N2213:AA2213"/>
    <mergeCell ref="AC2213:AD2213"/>
    <mergeCell ref="O2214:AB2214"/>
    <mergeCell ref="B2211:D2211"/>
    <mergeCell ref="F2211:I2211"/>
    <mergeCell ref="J2211:L2211"/>
    <mergeCell ref="N2211:AA2211"/>
    <mergeCell ref="AC2211:AD2211"/>
    <mergeCell ref="O2212:AB2212"/>
    <mergeCell ref="B2209:D2209"/>
    <mergeCell ref="F2209:I2209"/>
    <mergeCell ref="J2209:L2209"/>
    <mergeCell ref="N2209:AA2209"/>
    <mergeCell ref="AC2209:AD2209"/>
    <mergeCell ref="O2210:AB2210"/>
    <mergeCell ref="O2206:AB2206"/>
    <mergeCell ref="AC2206:AD2206"/>
    <mergeCell ref="O2207:AB2207"/>
    <mergeCell ref="AC2207:AD2207"/>
    <mergeCell ref="O2208:AB2208"/>
    <mergeCell ref="AC2208:AD2208"/>
    <mergeCell ref="O2204:AB2204"/>
    <mergeCell ref="B2205:D2205"/>
    <mergeCell ref="F2205:I2205"/>
    <mergeCell ref="J2205:L2205"/>
    <mergeCell ref="N2205:AA2205"/>
    <mergeCell ref="AC2205:AD2205"/>
    <mergeCell ref="O2202:AB2202"/>
    <mergeCell ref="B2203:D2203"/>
    <mergeCell ref="F2203:I2203"/>
    <mergeCell ref="J2203:L2203"/>
    <mergeCell ref="N2203:AA2203"/>
    <mergeCell ref="AC2203:AD2203"/>
    <mergeCell ref="O2200:AB2200"/>
    <mergeCell ref="B2201:D2201"/>
    <mergeCell ref="F2201:I2201"/>
    <mergeCell ref="J2201:L2201"/>
    <mergeCell ref="N2201:AA2201"/>
    <mergeCell ref="AC2201:AD2201"/>
    <mergeCell ref="O2197:AB2197"/>
    <mergeCell ref="AC2197:AD2197"/>
    <mergeCell ref="O2198:AB2198"/>
    <mergeCell ref="AC2198:AD2198"/>
    <mergeCell ref="B2199:D2199"/>
    <mergeCell ref="F2199:I2199"/>
    <mergeCell ref="J2199:L2199"/>
    <mergeCell ref="N2199:AA2199"/>
    <mergeCell ref="AC2199:AD2199"/>
    <mergeCell ref="O2195:AB2195"/>
    <mergeCell ref="B2196:D2196"/>
    <mergeCell ref="F2196:I2196"/>
    <mergeCell ref="J2196:L2196"/>
    <mergeCell ref="N2196:AA2196"/>
    <mergeCell ref="AC2196:AD2196"/>
    <mergeCell ref="O2192:AB2192"/>
    <mergeCell ref="AC2192:AD2192"/>
    <mergeCell ref="O2193:AB2193"/>
    <mergeCell ref="AC2193:AD2193"/>
    <mergeCell ref="B2194:D2194"/>
    <mergeCell ref="F2194:I2194"/>
    <mergeCell ref="J2194:L2194"/>
    <mergeCell ref="N2194:AA2194"/>
    <mergeCell ref="AC2194:AD2194"/>
    <mergeCell ref="O2190:AB2190"/>
    <mergeCell ref="AC2190:AD2190"/>
    <mergeCell ref="B2191:D2191"/>
    <mergeCell ref="F2191:I2191"/>
    <mergeCell ref="J2191:L2191"/>
    <mergeCell ref="N2191:AA2191"/>
    <mergeCell ref="AC2191:AD2191"/>
    <mergeCell ref="O2187:AB2187"/>
    <mergeCell ref="AC2187:AD2187"/>
    <mergeCell ref="O2188:AB2188"/>
    <mergeCell ref="AC2188:AD2188"/>
    <mergeCell ref="O2189:AB2189"/>
    <mergeCell ref="AC2189:AD2189"/>
    <mergeCell ref="O2184:AB2184"/>
    <mergeCell ref="AC2184:AD2184"/>
    <mergeCell ref="O2185:AB2185"/>
    <mergeCell ref="AC2185:AD2185"/>
    <mergeCell ref="O2186:AB2186"/>
    <mergeCell ref="AC2186:AD2186"/>
    <mergeCell ref="O2181:AB2181"/>
    <mergeCell ref="AC2181:AD2181"/>
    <mergeCell ref="O2182:AB2182"/>
    <mergeCell ref="AC2182:AD2182"/>
    <mergeCell ref="O2183:AB2183"/>
    <mergeCell ref="AC2183:AD2183"/>
    <mergeCell ref="O2178:AB2178"/>
    <mergeCell ref="AC2178:AD2178"/>
    <mergeCell ref="O2179:AB2179"/>
    <mergeCell ref="AC2179:AD2179"/>
    <mergeCell ref="O2180:AB2180"/>
    <mergeCell ref="AC2180:AD2180"/>
    <mergeCell ref="O2175:AB2175"/>
    <mergeCell ref="AC2175:AD2175"/>
    <mergeCell ref="O2176:AB2176"/>
    <mergeCell ref="AC2176:AD2176"/>
    <mergeCell ref="O2177:AB2177"/>
    <mergeCell ref="AC2177:AD2177"/>
    <mergeCell ref="O2172:AB2172"/>
    <mergeCell ref="AC2172:AD2172"/>
    <mergeCell ref="O2173:AB2173"/>
    <mergeCell ref="AC2173:AD2173"/>
    <mergeCell ref="O2174:AB2174"/>
    <mergeCell ref="AC2174:AD2174"/>
    <mergeCell ref="B2170:D2170"/>
    <mergeCell ref="F2170:I2170"/>
    <mergeCell ref="J2170:L2170"/>
    <mergeCell ref="N2170:AA2170"/>
    <mergeCell ref="AC2170:AD2170"/>
    <mergeCell ref="O2171:AB2171"/>
    <mergeCell ref="AC2171:AD2171"/>
    <mergeCell ref="C2164:AC2164"/>
    <mergeCell ref="I2166:P2166"/>
    <mergeCell ref="S2166:Y2166"/>
    <mergeCell ref="A2168:O2168"/>
    <mergeCell ref="B2169:D2169"/>
    <mergeCell ref="F2169:I2169"/>
    <mergeCell ref="J2169:L2169"/>
    <mergeCell ref="N2169:AA2169"/>
    <mergeCell ref="AC2169:AD2169"/>
    <mergeCell ref="O2159:AB2159"/>
    <mergeCell ref="AC2159:AD2159"/>
    <mergeCell ref="O2160:AB2160"/>
    <mergeCell ref="AC2160:AD2160"/>
    <mergeCell ref="A2163:M2163"/>
    <mergeCell ref="R2163:AD2163"/>
    <mergeCell ref="O2156:AB2156"/>
    <mergeCell ref="AC2156:AD2156"/>
    <mergeCell ref="O2157:AB2157"/>
    <mergeCell ref="AC2157:AD2157"/>
    <mergeCell ref="O2158:AB2158"/>
    <mergeCell ref="AC2158:AD2158"/>
    <mergeCell ref="O2153:AB2153"/>
    <mergeCell ref="AC2153:AD2153"/>
    <mergeCell ref="O2154:AB2154"/>
    <mergeCell ref="AC2154:AD2154"/>
    <mergeCell ref="B2155:D2155"/>
    <mergeCell ref="F2155:I2155"/>
    <mergeCell ref="J2155:L2155"/>
    <mergeCell ref="N2155:AA2155"/>
    <mergeCell ref="AC2155:AD2155"/>
    <mergeCell ref="B2151:D2151"/>
    <mergeCell ref="F2151:I2151"/>
    <mergeCell ref="J2151:L2151"/>
    <mergeCell ref="N2151:AA2151"/>
    <mergeCell ref="AC2151:AD2151"/>
    <mergeCell ref="O2152:AB2152"/>
    <mergeCell ref="AC2152:AD2152"/>
    <mergeCell ref="O2148:AB2148"/>
    <mergeCell ref="AC2148:AD2148"/>
    <mergeCell ref="O2149:AB2149"/>
    <mergeCell ref="AC2149:AD2149"/>
    <mergeCell ref="O2150:AB2150"/>
    <mergeCell ref="AC2150:AD2150"/>
    <mergeCell ref="B2146:D2146"/>
    <mergeCell ref="F2146:I2146"/>
    <mergeCell ref="J2146:L2146"/>
    <mergeCell ref="N2146:AA2146"/>
    <mergeCell ref="AC2146:AD2146"/>
    <mergeCell ref="O2147:AB2147"/>
    <mergeCell ref="AC2147:AD2147"/>
    <mergeCell ref="O2143:AB2143"/>
    <mergeCell ref="AC2143:AD2143"/>
    <mergeCell ref="O2144:AB2144"/>
    <mergeCell ref="AC2144:AD2144"/>
    <mergeCell ref="O2145:AB2145"/>
    <mergeCell ref="AC2145:AD2145"/>
    <mergeCell ref="O2140:AB2140"/>
    <mergeCell ref="AC2140:AD2140"/>
    <mergeCell ref="O2141:AB2141"/>
    <mergeCell ref="AC2141:AD2141"/>
    <mergeCell ref="O2142:AB2142"/>
    <mergeCell ref="AC2142:AD2142"/>
    <mergeCell ref="O2138:AB2138"/>
    <mergeCell ref="B2139:D2139"/>
    <mergeCell ref="F2139:I2139"/>
    <mergeCell ref="J2139:L2139"/>
    <mergeCell ref="N2139:AA2139"/>
    <mergeCell ref="AC2139:AD2139"/>
    <mergeCell ref="O2136:AB2136"/>
    <mergeCell ref="AC2136:AD2136"/>
    <mergeCell ref="B2137:D2137"/>
    <mergeCell ref="F2137:I2137"/>
    <mergeCell ref="J2137:L2137"/>
    <mergeCell ref="N2137:AA2137"/>
    <mergeCell ref="AC2137:AD2137"/>
    <mergeCell ref="B2134:D2134"/>
    <mergeCell ref="F2134:I2134"/>
    <mergeCell ref="J2134:L2134"/>
    <mergeCell ref="N2134:AA2134"/>
    <mergeCell ref="AC2134:AD2134"/>
    <mergeCell ref="O2135:AB2135"/>
    <mergeCell ref="AC2135:AD2135"/>
    <mergeCell ref="B2132:D2132"/>
    <mergeCell ref="F2132:I2132"/>
    <mergeCell ref="J2132:L2132"/>
    <mergeCell ref="N2132:AA2132"/>
    <mergeCell ref="AC2132:AD2132"/>
    <mergeCell ref="O2133:AB2133"/>
    <mergeCell ref="O2129:AB2129"/>
    <mergeCell ref="AC2129:AD2129"/>
    <mergeCell ref="O2130:AB2130"/>
    <mergeCell ref="AC2130:AD2130"/>
    <mergeCell ref="O2131:AB2131"/>
    <mergeCell ref="AC2131:AD2131"/>
    <mergeCell ref="B2127:D2127"/>
    <mergeCell ref="F2127:I2127"/>
    <mergeCell ref="J2127:L2127"/>
    <mergeCell ref="N2127:AA2127"/>
    <mergeCell ref="AC2127:AD2127"/>
    <mergeCell ref="O2128:AB2128"/>
    <mergeCell ref="AC2128:AD2128"/>
    <mergeCell ref="O2124:AB2124"/>
    <mergeCell ref="AC2124:AD2124"/>
    <mergeCell ref="O2125:AB2125"/>
    <mergeCell ref="AC2125:AD2125"/>
    <mergeCell ref="O2126:AB2126"/>
    <mergeCell ref="AC2126:AD2126"/>
    <mergeCell ref="O2121:AB2121"/>
    <mergeCell ref="AC2121:AD2121"/>
    <mergeCell ref="O2122:AB2122"/>
    <mergeCell ref="AC2122:AD2122"/>
    <mergeCell ref="B2123:D2123"/>
    <mergeCell ref="F2123:I2123"/>
    <mergeCell ref="J2123:L2123"/>
    <mergeCell ref="N2123:AA2123"/>
    <mergeCell ref="AC2123:AD2123"/>
    <mergeCell ref="B2119:D2119"/>
    <mergeCell ref="F2119:I2119"/>
    <mergeCell ref="J2119:L2119"/>
    <mergeCell ref="N2119:AA2119"/>
    <mergeCell ref="AC2119:AD2119"/>
    <mergeCell ref="O2120:AB2120"/>
    <mergeCell ref="AC2120:AD2120"/>
    <mergeCell ref="O2116:AB2116"/>
    <mergeCell ref="AC2116:AD2116"/>
    <mergeCell ref="O2117:AB2117"/>
    <mergeCell ref="AC2117:AD2117"/>
    <mergeCell ref="O2118:AB2118"/>
    <mergeCell ref="AC2118:AD2118"/>
    <mergeCell ref="O2113:AB2113"/>
    <mergeCell ref="AC2113:AD2113"/>
    <mergeCell ref="O2114:AB2114"/>
    <mergeCell ref="AC2114:AD2114"/>
    <mergeCell ref="O2115:AB2115"/>
    <mergeCell ref="AC2115:AD2115"/>
    <mergeCell ref="O2110:AB2110"/>
    <mergeCell ref="AC2110:AD2110"/>
    <mergeCell ref="O2111:AB2111"/>
    <mergeCell ref="AC2111:AD2111"/>
    <mergeCell ref="O2112:AB2112"/>
    <mergeCell ref="AC2112:AD2112"/>
    <mergeCell ref="B2108:D2108"/>
    <mergeCell ref="F2108:I2108"/>
    <mergeCell ref="J2108:L2108"/>
    <mergeCell ref="N2108:AA2108"/>
    <mergeCell ref="AC2108:AD2108"/>
    <mergeCell ref="B2109:D2109"/>
    <mergeCell ref="F2109:I2109"/>
    <mergeCell ref="J2109:L2109"/>
    <mergeCell ref="N2109:AA2109"/>
    <mergeCell ref="AC2109:AD2109"/>
    <mergeCell ref="A2102:M2102"/>
    <mergeCell ref="R2102:AD2102"/>
    <mergeCell ref="C2103:AC2103"/>
    <mergeCell ref="I2105:P2105"/>
    <mergeCell ref="S2105:Y2105"/>
    <mergeCell ref="A2107:O2107"/>
    <mergeCell ref="O2097:AB2097"/>
    <mergeCell ref="AC2097:AD2097"/>
    <mergeCell ref="O2098:AB2098"/>
    <mergeCell ref="AC2098:AD2098"/>
    <mergeCell ref="O2099:AB2099"/>
    <mergeCell ref="AC2099:AD2099"/>
    <mergeCell ref="O2094:AB2094"/>
    <mergeCell ref="AC2094:AD2094"/>
    <mergeCell ref="O2095:AB2095"/>
    <mergeCell ref="AC2095:AD2095"/>
    <mergeCell ref="O2096:AB2096"/>
    <mergeCell ref="AC2096:AD2096"/>
    <mergeCell ref="O2091:AB2091"/>
    <mergeCell ref="AC2091:AD2091"/>
    <mergeCell ref="O2092:AB2092"/>
    <mergeCell ref="AC2092:AD2092"/>
    <mergeCell ref="O2093:AB2093"/>
    <mergeCell ref="AC2093:AD2093"/>
    <mergeCell ref="O2089:AB2089"/>
    <mergeCell ref="B2090:D2090"/>
    <mergeCell ref="F2090:I2090"/>
    <mergeCell ref="J2090:L2090"/>
    <mergeCell ref="N2090:AA2090"/>
    <mergeCell ref="AC2090:AD2090"/>
    <mergeCell ref="O2087:AB2087"/>
    <mergeCell ref="AC2087:AD2087"/>
    <mergeCell ref="B2088:D2088"/>
    <mergeCell ref="F2088:I2088"/>
    <mergeCell ref="J2088:L2088"/>
    <mergeCell ref="N2088:AA2088"/>
    <mergeCell ref="AC2088:AD2088"/>
    <mergeCell ref="O2084:AB2084"/>
    <mergeCell ref="AC2084:AD2084"/>
    <mergeCell ref="O2085:AB2085"/>
    <mergeCell ref="AC2085:AD2085"/>
    <mergeCell ref="O2086:AB2086"/>
    <mergeCell ref="AC2086:AD2086"/>
    <mergeCell ref="O2081:AB2081"/>
    <mergeCell ref="AC2081:AD2081"/>
    <mergeCell ref="O2082:AB2082"/>
    <mergeCell ref="AC2082:AD2082"/>
    <mergeCell ref="O2083:AB2083"/>
    <mergeCell ref="AC2083:AD2083"/>
    <mergeCell ref="O2078:AB2078"/>
    <mergeCell ref="AC2078:AD2078"/>
    <mergeCell ref="O2079:AB2079"/>
    <mergeCell ref="AC2079:AD2079"/>
    <mergeCell ref="O2080:AB2080"/>
    <mergeCell ref="AC2080:AD2080"/>
    <mergeCell ref="O2075:AB2075"/>
    <mergeCell ref="AC2075:AD2075"/>
    <mergeCell ref="O2076:AB2076"/>
    <mergeCell ref="AC2076:AD2076"/>
    <mergeCell ref="O2077:AB2077"/>
    <mergeCell ref="AC2077:AD2077"/>
    <mergeCell ref="O2072:AB2072"/>
    <mergeCell ref="AC2072:AD2072"/>
    <mergeCell ref="O2073:AB2073"/>
    <mergeCell ref="AC2073:AD2073"/>
    <mergeCell ref="O2074:AB2074"/>
    <mergeCell ref="AC2074:AD2074"/>
    <mergeCell ref="O2069:AB2069"/>
    <mergeCell ref="AC2069:AD2069"/>
    <mergeCell ref="O2070:AB2070"/>
    <mergeCell ref="AC2070:AD2070"/>
    <mergeCell ref="O2071:AB2071"/>
    <mergeCell ref="AC2071:AD2071"/>
    <mergeCell ref="O2066:AB2066"/>
    <mergeCell ref="AC2066:AD2066"/>
    <mergeCell ref="O2067:AB2067"/>
    <mergeCell ref="AC2067:AD2067"/>
    <mergeCell ref="O2068:AB2068"/>
    <mergeCell ref="AC2068:AD2068"/>
    <mergeCell ref="O2063:AB2063"/>
    <mergeCell ref="AC2063:AD2063"/>
    <mergeCell ref="O2064:AB2064"/>
    <mergeCell ref="AC2064:AD2064"/>
    <mergeCell ref="O2065:AB2065"/>
    <mergeCell ref="AC2065:AD2065"/>
    <mergeCell ref="O2060:AB2060"/>
    <mergeCell ref="AC2060:AD2060"/>
    <mergeCell ref="O2061:AB2061"/>
    <mergeCell ref="AC2061:AD2061"/>
    <mergeCell ref="O2062:AB2062"/>
    <mergeCell ref="AC2062:AD2062"/>
    <mergeCell ref="O2058:AB2058"/>
    <mergeCell ref="AC2058:AD2058"/>
    <mergeCell ref="B2059:D2059"/>
    <mergeCell ref="F2059:I2059"/>
    <mergeCell ref="J2059:L2059"/>
    <mergeCell ref="N2059:AA2059"/>
    <mergeCell ref="AC2059:AD2059"/>
    <mergeCell ref="O2055:AB2055"/>
    <mergeCell ref="AC2055:AD2055"/>
    <mergeCell ref="O2056:AB2056"/>
    <mergeCell ref="AC2056:AD2056"/>
    <mergeCell ref="O2057:AB2057"/>
    <mergeCell ref="AC2057:AD2057"/>
    <mergeCell ref="O2052:AB2052"/>
    <mergeCell ref="AC2052:AD2052"/>
    <mergeCell ref="O2053:AB2053"/>
    <mergeCell ref="AC2053:AD2053"/>
    <mergeCell ref="O2054:AB2054"/>
    <mergeCell ref="AC2054:AD2054"/>
    <mergeCell ref="B2050:D2050"/>
    <mergeCell ref="F2050:I2050"/>
    <mergeCell ref="J2050:L2050"/>
    <mergeCell ref="N2050:AA2050"/>
    <mergeCell ref="AC2050:AD2050"/>
    <mergeCell ref="O2051:AB2051"/>
    <mergeCell ref="AC2051:AD2051"/>
    <mergeCell ref="A2048:O2048"/>
    <mergeCell ref="B2049:D2049"/>
    <mergeCell ref="F2049:I2049"/>
    <mergeCell ref="J2049:L2049"/>
    <mergeCell ref="N2049:AA2049"/>
    <mergeCell ref="AC2049:AD2049"/>
    <mergeCell ref="O2040:AB2040"/>
    <mergeCell ref="A2043:M2043"/>
    <mergeCell ref="R2043:AD2043"/>
    <mergeCell ref="C2044:AC2044"/>
    <mergeCell ref="I2046:P2046"/>
    <mergeCell ref="S2046:Y2046"/>
    <mergeCell ref="O2038:AB2038"/>
    <mergeCell ref="B2039:D2039"/>
    <mergeCell ref="F2039:I2039"/>
    <mergeCell ref="J2039:L2039"/>
    <mergeCell ref="N2039:AA2039"/>
    <mergeCell ref="AC2039:AD2039"/>
    <mergeCell ref="O2035:AB2035"/>
    <mergeCell ref="AC2035:AD2035"/>
    <mergeCell ref="O2036:AB2036"/>
    <mergeCell ref="AC2036:AD2036"/>
    <mergeCell ref="B2037:D2037"/>
    <mergeCell ref="F2037:I2037"/>
    <mergeCell ref="J2037:L2037"/>
    <mergeCell ref="N2037:AA2037"/>
    <mergeCell ref="AC2037:AD2037"/>
    <mergeCell ref="B2033:D2033"/>
    <mergeCell ref="F2033:I2033"/>
    <mergeCell ref="J2033:L2033"/>
    <mergeCell ref="N2033:AA2033"/>
    <mergeCell ref="AC2033:AD2033"/>
    <mergeCell ref="O2034:AB2034"/>
    <mergeCell ref="AC2034:AD2034"/>
    <mergeCell ref="A2031:O2031"/>
    <mergeCell ref="B2032:D2032"/>
    <mergeCell ref="F2032:I2032"/>
    <mergeCell ref="J2032:L2032"/>
    <mergeCell ref="N2032:AA2032"/>
    <mergeCell ref="AC2032:AD2032"/>
    <mergeCell ref="O2026:AB2026"/>
    <mergeCell ref="AC2026:AD2026"/>
    <mergeCell ref="O2027:AB2027"/>
    <mergeCell ref="AC2027:AD2027"/>
    <mergeCell ref="A2029:S2029"/>
    <mergeCell ref="Y2029:Z2029"/>
    <mergeCell ref="AC2029:AD2029"/>
    <mergeCell ref="O2023:AB2023"/>
    <mergeCell ref="AC2023:AD2023"/>
    <mergeCell ref="O2024:AB2024"/>
    <mergeCell ref="AC2024:AD2024"/>
    <mergeCell ref="O2025:AB2025"/>
    <mergeCell ref="AC2025:AD2025"/>
    <mergeCell ref="O2021:AB2021"/>
    <mergeCell ref="B2022:D2022"/>
    <mergeCell ref="F2022:I2022"/>
    <mergeCell ref="J2022:L2022"/>
    <mergeCell ref="N2022:AA2022"/>
    <mergeCell ref="AC2022:AD2022"/>
    <mergeCell ref="O2019:AB2019"/>
    <mergeCell ref="B2020:D2020"/>
    <mergeCell ref="F2020:I2020"/>
    <mergeCell ref="J2020:L2020"/>
    <mergeCell ref="N2020:AA2020"/>
    <mergeCell ref="AC2020:AD2020"/>
    <mergeCell ref="O2016:AB2016"/>
    <mergeCell ref="AC2016:AD2016"/>
    <mergeCell ref="O2017:AB2017"/>
    <mergeCell ref="AC2017:AD2017"/>
    <mergeCell ref="B2018:D2018"/>
    <mergeCell ref="F2018:I2018"/>
    <mergeCell ref="J2018:L2018"/>
    <mergeCell ref="N2018:AA2018"/>
    <mergeCell ref="AC2018:AD2018"/>
    <mergeCell ref="O2014:AB2014"/>
    <mergeCell ref="B2015:D2015"/>
    <mergeCell ref="F2015:I2015"/>
    <mergeCell ref="J2015:L2015"/>
    <mergeCell ref="N2015:AA2015"/>
    <mergeCell ref="AC2015:AD2015"/>
    <mergeCell ref="O2012:AB2012"/>
    <mergeCell ref="B2013:D2013"/>
    <mergeCell ref="F2013:I2013"/>
    <mergeCell ref="J2013:L2013"/>
    <mergeCell ref="N2013:AA2013"/>
    <mergeCell ref="AC2013:AD2013"/>
    <mergeCell ref="O2010:AB2010"/>
    <mergeCell ref="B2011:D2011"/>
    <mergeCell ref="F2011:I2011"/>
    <mergeCell ref="J2011:L2011"/>
    <mergeCell ref="N2011:AA2011"/>
    <mergeCell ref="AC2011:AD2011"/>
    <mergeCell ref="O2008:AB2008"/>
    <mergeCell ref="AC2008:AD2008"/>
    <mergeCell ref="B2009:D2009"/>
    <mergeCell ref="F2009:I2009"/>
    <mergeCell ref="J2009:L2009"/>
    <mergeCell ref="N2009:AA2009"/>
    <mergeCell ref="AC2009:AD2009"/>
    <mergeCell ref="O2005:AB2005"/>
    <mergeCell ref="AC2005:AD2005"/>
    <mergeCell ref="O2006:AB2006"/>
    <mergeCell ref="AC2006:AD2006"/>
    <mergeCell ref="O2007:AB2007"/>
    <mergeCell ref="AC2007:AD2007"/>
    <mergeCell ref="O2002:AB2002"/>
    <mergeCell ref="AC2002:AD2002"/>
    <mergeCell ref="O2003:AB2003"/>
    <mergeCell ref="AC2003:AD2003"/>
    <mergeCell ref="O2004:AB2004"/>
    <mergeCell ref="AC2004:AD2004"/>
    <mergeCell ref="O1999:AB1999"/>
    <mergeCell ref="AC1999:AD1999"/>
    <mergeCell ref="O2000:AB2000"/>
    <mergeCell ref="AC2000:AD2000"/>
    <mergeCell ref="O2001:AB2001"/>
    <mergeCell ref="AC2001:AD2001"/>
    <mergeCell ref="O1996:AB1996"/>
    <mergeCell ref="AC1996:AD1996"/>
    <mergeCell ref="O1997:AB1997"/>
    <mergeCell ref="AC1997:AD1997"/>
    <mergeCell ref="O1998:AB1998"/>
    <mergeCell ref="AC1998:AD1998"/>
    <mergeCell ref="O1993:AB1993"/>
    <mergeCell ref="AC1993:AD1993"/>
    <mergeCell ref="O1994:AB1994"/>
    <mergeCell ref="AC1994:AD1994"/>
    <mergeCell ref="O1995:AB1995"/>
    <mergeCell ref="AC1995:AD1995"/>
    <mergeCell ref="O1991:AB1991"/>
    <mergeCell ref="B1992:D1992"/>
    <mergeCell ref="F1992:I1992"/>
    <mergeCell ref="J1992:L1992"/>
    <mergeCell ref="N1992:AA1992"/>
    <mergeCell ref="AC1992:AD1992"/>
    <mergeCell ref="O1989:AB1989"/>
    <mergeCell ref="B1990:D1990"/>
    <mergeCell ref="F1990:I1990"/>
    <mergeCell ref="J1990:L1990"/>
    <mergeCell ref="N1990:AA1990"/>
    <mergeCell ref="AC1990:AD1990"/>
    <mergeCell ref="B1987:D1987"/>
    <mergeCell ref="F1987:I1987"/>
    <mergeCell ref="J1987:L1987"/>
    <mergeCell ref="N1987:AA1987"/>
    <mergeCell ref="AC1987:AD1987"/>
    <mergeCell ref="B1988:D1988"/>
    <mergeCell ref="F1988:I1988"/>
    <mergeCell ref="J1988:L1988"/>
    <mergeCell ref="N1988:AA1988"/>
    <mergeCell ref="AC1988:AD1988"/>
    <mergeCell ref="A1981:M1981"/>
    <mergeCell ref="R1981:AD1981"/>
    <mergeCell ref="C1982:AC1982"/>
    <mergeCell ref="I1984:P1984"/>
    <mergeCell ref="S1984:Y1984"/>
    <mergeCell ref="A1986:O1986"/>
    <mergeCell ref="B1977:D1977"/>
    <mergeCell ref="F1977:I1977"/>
    <mergeCell ref="J1977:L1977"/>
    <mergeCell ref="N1977:AA1977"/>
    <mergeCell ref="AC1977:AD1977"/>
    <mergeCell ref="O1978:AB1978"/>
    <mergeCell ref="O1971:AB1971"/>
    <mergeCell ref="A1973:S1973"/>
    <mergeCell ref="Y1973:Z1973"/>
    <mergeCell ref="AC1973:AD1973"/>
    <mergeCell ref="A1975:O1975"/>
    <mergeCell ref="B1976:D1976"/>
    <mergeCell ref="F1976:I1976"/>
    <mergeCell ref="J1976:L1976"/>
    <mergeCell ref="N1976:AA1976"/>
    <mergeCell ref="AC1976:AD1976"/>
    <mergeCell ref="B1969:D1969"/>
    <mergeCell ref="F1969:I1969"/>
    <mergeCell ref="J1969:L1969"/>
    <mergeCell ref="N1969:AA1969"/>
    <mergeCell ref="AC1969:AD1969"/>
    <mergeCell ref="B1970:D1970"/>
    <mergeCell ref="F1970:I1970"/>
    <mergeCell ref="J1970:L1970"/>
    <mergeCell ref="N1970:AA1970"/>
    <mergeCell ref="AC1970:AD1970"/>
    <mergeCell ref="O1964:AB1964"/>
    <mergeCell ref="AC1964:AD1964"/>
    <mergeCell ref="A1966:S1966"/>
    <mergeCell ref="Y1966:Z1966"/>
    <mergeCell ref="AC1966:AD1966"/>
    <mergeCell ref="A1968:O1968"/>
    <mergeCell ref="B1962:D1962"/>
    <mergeCell ref="F1962:I1962"/>
    <mergeCell ref="J1962:L1962"/>
    <mergeCell ref="N1962:AA1962"/>
    <mergeCell ref="AC1962:AD1962"/>
    <mergeCell ref="O1963:AB1963"/>
    <mergeCell ref="AC1963:AD1963"/>
    <mergeCell ref="B1960:D1960"/>
    <mergeCell ref="F1960:I1960"/>
    <mergeCell ref="J1960:L1960"/>
    <mergeCell ref="N1960:AA1960"/>
    <mergeCell ref="AC1960:AD1960"/>
    <mergeCell ref="O1961:AB1961"/>
    <mergeCell ref="B1958:D1958"/>
    <mergeCell ref="F1958:I1958"/>
    <mergeCell ref="J1958:L1958"/>
    <mergeCell ref="N1958:AA1958"/>
    <mergeCell ref="AC1958:AD1958"/>
    <mergeCell ref="O1959:AB1959"/>
    <mergeCell ref="A1954:S1954"/>
    <mergeCell ref="Y1954:Z1954"/>
    <mergeCell ref="AC1954:AD1954"/>
    <mergeCell ref="A1956:O1956"/>
    <mergeCell ref="B1957:D1957"/>
    <mergeCell ref="F1957:I1957"/>
    <mergeCell ref="J1957:L1957"/>
    <mergeCell ref="N1957:AA1957"/>
    <mergeCell ref="AC1957:AD1957"/>
    <mergeCell ref="O1950:AB1950"/>
    <mergeCell ref="AC1950:AD1950"/>
    <mergeCell ref="O1951:AB1951"/>
    <mergeCell ref="AC1951:AD1951"/>
    <mergeCell ref="O1952:AB1952"/>
    <mergeCell ref="AC1952:AD1952"/>
    <mergeCell ref="O1947:AB1947"/>
    <mergeCell ref="AC1947:AD1947"/>
    <mergeCell ref="O1948:AB1948"/>
    <mergeCell ref="AC1948:AD1948"/>
    <mergeCell ref="O1949:AB1949"/>
    <mergeCell ref="AC1949:AD1949"/>
    <mergeCell ref="O1945:AB1945"/>
    <mergeCell ref="B1946:D1946"/>
    <mergeCell ref="F1946:I1946"/>
    <mergeCell ref="J1946:L1946"/>
    <mergeCell ref="N1946:AA1946"/>
    <mergeCell ref="AC1946:AD1946"/>
    <mergeCell ref="O1943:AB1943"/>
    <mergeCell ref="B1944:D1944"/>
    <mergeCell ref="F1944:I1944"/>
    <mergeCell ref="J1944:L1944"/>
    <mergeCell ref="N1944:AA1944"/>
    <mergeCell ref="AC1944:AD1944"/>
    <mergeCell ref="O1940:AB1940"/>
    <mergeCell ref="AC1940:AD1940"/>
    <mergeCell ref="O1941:AB1941"/>
    <mergeCell ref="AC1941:AD1941"/>
    <mergeCell ref="B1942:D1942"/>
    <mergeCell ref="F1942:I1942"/>
    <mergeCell ref="J1942:L1942"/>
    <mergeCell ref="N1942:AA1942"/>
    <mergeCell ref="AC1942:AD1942"/>
    <mergeCell ref="B1938:D1938"/>
    <mergeCell ref="F1938:I1938"/>
    <mergeCell ref="J1938:L1938"/>
    <mergeCell ref="N1938:AA1938"/>
    <mergeCell ref="AC1938:AD1938"/>
    <mergeCell ref="O1939:AB1939"/>
    <mergeCell ref="AC1939:AD1939"/>
    <mergeCell ref="A1934:S1934"/>
    <mergeCell ref="Y1934:Z1934"/>
    <mergeCell ref="AC1934:AD1934"/>
    <mergeCell ref="A1936:O1936"/>
    <mergeCell ref="B1937:D1937"/>
    <mergeCell ref="F1937:I1937"/>
    <mergeCell ref="J1937:L1937"/>
    <mergeCell ref="N1937:AA1937"/>
    <mergeCell ref="AC1937:AD1937"/>
    <mergeCell ref="O1930:AB1930"/>
    <mergeCell ref="AC1930:AD1930"/>
    <mergeCell ref="O1931:AB1931"/>
    <mergeCell ref="AC1931:AD1931"/>
    <mergeCell ref="O1932:AB1932"/>
    <mergeCell ref="AC1932:AD1932"/>
    <mergeCell ref="O1927:AB1927"/>
    <mergeCell ref="AC1927:AD1927"/>
    <mergeCell ref="O1928:AB1928"/>
    <mergeCell ref="AC1928:AD1928"/>
    <mergeCell ref="O1929:AB1929"/>
    <mergeCell ref="AC1929:AD1929"/>
    <mergeCell ref="O1925:AB1925"/>
    <mergeCell ref="B1926:D1926"/>
    <mergeCell ref="F1926:I1926"/>
    <mergeCell ref="J1926:L1926"/>
    <mergeCell ref="N1926:AA1926"/>
    <mergeCell ref="AC1926:AD1926"/>
    <mergeCell ref="B1923:D1923"/>
    <mergeCell ref="F1923:I1923"/>
    <mergeCell ref="J1923:L1923"/>
    <mergeCell ref="N1923:AA1923"/>
    <mergeCell ref="AC1923:AD1923"/>
    <mergeCell ref="B1924:D1924"/>
    <mergeCell ref="F1924:I1924"/>
    <mergeCell ref="J1924:L1924"/>
    <mergeCell ref="N1924:AA1924"/>
    <mergeCell ref="AC1924:AD1924"/>
    <mergeCell ref="A1917:M1917"/>
    <mergeCell ref="R1917:AD1917"/>
    <mergeCell ref="C1918:AC1918"/>
    <mergeCell ref="I1920:P1920"/>
    <mergeCell ref="S1920:Y1920"/>
    <mergeCell ref="A1922:O1922"/>
    <mergeCell ref="B1913:D1913"/>
    <mergeCell ref="F1913:I1913"/>
    <mergeCell ref="J1913:L1913"/>
    <mergeCell ref="N1913:AA1913"/>
    <mergeCell ref="AC1913:AD1913"/>
    <mergeCell ref="O1914:AB1914"/>
    <mergeCell ref="A1909:S1909"/>
    <mergeCell ref="Y1909:Z1909"/>
    <mergeCell ref="AC1909:AD1909"/>
    <mergeCell ref="A1911:O1911"/>
    <mergeCell ref="B1912:D1912"/>
    <mergeCell ref="F1912:I1912"/>
    <mergeCell ref="J1912:L1912"/>
    <mergeCell ref="N1912:AA1912"/>
    <mergeCell ref="AC1912:AD1912"/>
    <mergeCell ref="B1906:D1906"/>
    <mergeCell ref="F1906:I1906"/>
    <mergeCell ref="J1906:L1906"/>
    <mergeCell ref="N1906:AA1906"/>
    <mergeCell ref="AC1906:AD1906"/>
    <mergeCell ref="O1907:AB1907"/>
    <mergeCell ref="O1900:AB1900"/>
    <mergeCell ref="A1902:S1902"/>
    <mergeCell ref="Y1902:Z1902"/>
    <mergeCell ref="AC1902:AD1902"/>
    <mergeCell ref="A1904:O1904"/>
    <mergeCell ref="B1905:D1905"/>
    <mergeCell ref="F1905:I1905"/>
    <mergeCell ref="J1905:L1905"/>
    <mergeCell ref="N1905:AA1905"/>
    <mergeCell ref="AC1905:AD1905"/>
    <mergeCell ref="O1898:AB1898"/>
    <mergeCell ref="AC1898:AD1898"/>
    <mergeCell ref="B1899:D1899"/>
    <mergeCell ref="F1899:I1899"/>
    <mergeCell ref="J1899:L1899"/>
    <mergeCell ref="N1899:AA1899"/>
    <mergeCell ref="AC1899:AD1899"/>
    <mergeCell ref="B1896:D1896"/>
    <mergeCell ref="F1896:I1896"/>
    <mergeCell ref="J1896:L1896"/>
    <mergeCell ref="N1896:AA1896"/>
    <mergeCell ref="AC1896:AD1896"/>
    <mergeCell ref="O1897:AB1897"/>
    <mergeCell ref="AC1897:AD1897"/>
    <mergeCell ref="O1890:AB1890"/>
    <mergeCell ref="A1892:S1892"/>
    <mergeCell ref="Y1892:Z1892"/>
    <mergeCell ref="AC1892:AD1892"/>
    <mergeCell ref="A1894:O1894"/>
    <mergeCell ref="B1895:D1895"/>
    <mergeCell ref="F1895:I1895"/>
    <mergeCell ref="J1895:L1895"/>
    <mergeCell ref="N1895:AA1895"/>
    <mergeCell ref="AC1895:AD1895"/>
    <mergeCell ref="O1888:AB1888"/>
    <mergeCell ref="B1889:D1889"/>
    <mergeCell ref="F1889:I1889"/>
    <mergeCell ref="J1889:L1889"/>
    <mergeCell ref="N1889:AA1889"/>
    <mergeCell ref="AC1889:AD1889"/>
    <mergeCell ref="O1886:AB1886"/>
    <mergeCell ref="AC1886:AD1886"/>
    <mergeCell ref="B1887:D1887"/>
    <mergeCell ref="F1887:I1887"/>
    <mergeCell ref="J1887:L1887"/>
    <mergeCell ref="N1887:AA1887"/>
    <mergeCell ref="AC1887:AD1887"/>
    <mergeCell ref="O1883:AB1883"/>
    <mergeCell ref="AC1883:AD1883"/>
    <mergeCell ref="O1884:AB1884"/>
    <mergeCell ref="AC1884:AD1884"/>
    <mergeCell ref="O1885:AB1885"/>
    <mergeCell ref="AC1885:AD1885"/>
    <mergeCell ref="O1880:AB1880"/>
    <mergeCell ref="AC1880:AD1880"/>
    <mergeCell ref="O1881:AB1881"/>
    <mergeCell ref="AC1881:AD1881"/>
    <mergeCell ref="O1882:AB1882"/>
    <mergeCell ref="AC1882:AD1882"/>
    <mergeCell ref="O1878:AB1878"/>
    <mergeCell ref="AC1878:AD1878"/>
    <mergeCell ref="B1879:D1879"/>
    <mergeCell ref="F1879:I1879"/>
    <mergeCell ref="J1879:L1879"/>
    <mergeCell ref="N1879:AA1879"/>
    <mergeCell ref="AC1879:AD1879"/>
    <mergeCell ref="O1875:AB1875"/>
    <mergeCell ref="AC1875:AD1875"/>
    <mergeCell ref="O1876:AB1876"/>
    <mergeCell ref="AC1876:AD1876"/>
    <mergeCell ref="O1877:AB1877"/>
    <mergeCell ref="AC1877:AD1877"/>
    <mergeCell ref="O1872:AB1872"/>
    <mergeCell ref="AC1872:AD1872"/>
    <mergeCell ref="O1873:AB1873"/>
    <mergeCell ref="AC1873:AD1873"/>
    <mergeCell ref="O1874:AB1874"/>
    <mergeCell ref="AC1874:AD1874"/>
    <mergeCell ref="O1869:AB1869"/>
    <mergeCell ref="AC1869:AD1869"/>
    <mergeCell ref="O1870:AB1870"/>
    <mergeCell ref="AC1870:AD1870"/>
    <mergeCell ref="O1871:AB1871"/>
    <mergeCell ref="AC1871:AD1871"/>
    <mergeCell ref="B1867:D1867"/>
    <mergeCell ref="F1867:I1867"/>
    <mergeCell ref="J1867:L1867"/>
    <mergeCell ref="N1867:AA1867"/>
    <mergeCell ref="AC1867:AD1867"/>
    <mergeCell ref="O1868:AB1868"/>
    <mergeCell ref="AC1868:AD1868"/>
    <mergeCell ref="O1864:AB1864"/>
    <mergeCell ref="AC1864:AD1864"/>
    <mergeCell ref="O1865:AB1865"/>
    <mergeCell ref="AC1865:AD1865"/>
    <mergeCell ref="O1866:AB1866"/>
    <mergeCell ref="AC1866:AD1866"/>
    <mergeCell ref="O1861:AB1861"/>
    <mergeCell ref="AC1861:AD1861"/>
    <mergeCell ref="O1862:AB1862"/>
    <mergeCell ref="AC1862:AD1862"/>
    <mergeCell ref="O1863:AB1863"/>
    <mergeCell ref="AC1863:AD1863"/>
    <mergeCell ref="B1859:D1859"/>
    <mergeCell ref="F1859:I1859"/>
    <mergeCell ref="J1859:L1859"/>
    <mergeCell ref="N1859:AA1859"/>
    <mergeCell ref="AC1859:AD1859"/>
    <mergeCell ref="B1860:D1860"/>
    <mergeCell ref="F1860:I1860"/>
    <mergeCell ref="J1860:L1860"/>
    <mergeCell ref="N1860:AA1860"/>
    <mergeCell ref="AC1860:AD1860"/>
    <mergeCell ref="A1853:M1853"/>
    <mergeCell ref="R1853:AD1853"/>
    <mergeCell ref="C1854:AC1854"/>
    <mergeCell ref="I1856:P1856"/>
    <mergeCell ref="S1856:Y1856"/>
    <mergeCell ref="A1858:O1858"/>
    <mergeCell ref="B1849:D1849"/>
    <mergeCell ref="F1849:I1849"/>
    <mergeCell ref="J1849:L1849"/>
    <mergeCell ref="N1849:AA1849"/>
    <mergeCell ref="AC1849:AD1849"/>
    <mergeCell ref="O1850:AB1850"/>
    <mergeCell ref="O1846:AB1846"/>
    <mergeCell ref="AC1846:AD1846"/>
    <mergeCell ref="O1847:AB1847"/>
    <mergeCell ref="AC1847:AD1847"/>
    <mergeCell ref="O1848:AB1848"/>
    <mergeCell ref="AC1848:AD1848"/>
    <mergeCell ref="O1844:AB1844"/>
    <mergeCell ref="B1845:D1845"/>
    <mergeCell ref="F1845:I1845"/>
    <mergeCell ref="J1845:L1845"/>
    <mergeCell ref="N1845:AA1845"/>
    <mergeCell ref="AC1845:AD1845"/>
    <mergeCell ref="O1842:AB1842"/>
    <mergeCell ref="B1843:D1843"/>
    <mergeCell ref="F1843:I1843"/>
    <mergeCell ref="J1843:L1843"/>
    <mergeCell ref="N1843:AA1843"/>
    <mergeCell ref="AC1843:AD1843"/>
    <mergeCell ref="O1839:AB1839"/>
    <mergeCell ref="AC1839:AD1839"/>
    <mergeCell ref="O1840:AB1840"/>
    <mergeCell ref="AC1840:AD1840"/>
    <mergeCell ref="B1841:D1841"/>
    <mergeCell ref="F1841:I1841"/>
    <mergeCell ref="J1841:L1841"/>
    <mergeCell ref="N1841:AA1841"/>
    <mergeCell ref="AC1841:AD1841"/>
    <mergeCell ref="O1836:AB1836"/>
    <mergeCell ref="AC1836:AD1836"/>
    <mergeCell ref="O1837:AB1837"/>
    <mergeCell ref="AC1837:AD1837"/>
    <mergeCell ref="O1838:AB1838"/>
    <mergeCell ref="AC1838:AD1838"/>
    <mergeCell ref="O1833:AB1833"/>
    <mergeCell ref="AC1833:AD1833"/>
    <mergeCell ref="O1834:AB1834"/>
    <mergeCell ref="AC1834:AD1834"/>
    <mergeCell ref="O1835:AB1835"/>
    <mergeCell ref="AC1835:AD1835"/>
    <mergeCell ref="O1830:AB1830"/>
    <mergeCell ref="AC1830:AD1830"/>
    <mergeCell ref="O1831:AB1831"/>
    <mergeCell ref="AC1831:AD1831"/>
    <mergeCell ref="B1832:D1832"/>
    <mergeCell ref="F1832:I1832"/>
    <mergeCell ref="J1832:L1832"/>
    <mergeCell ref="N1832:AA1832"/>
    <mergeCell ref="AC1832:AD1832"/>
    <mergeCell ref="O1828:AB1828"/>
    <mergeCell ref="AC1828:AD1828"/>
    <mergeCell ref="B1829:D1829"/>
    <mergeCell ref="F1829:I1829"/>
    <mergeCell ref="J1829:L1829"/>
    <mergeCell ref="N1829:AA1829"/>
    <mergeCell ref="AC1829:AD1829"/>
    <mergeCell ref="O1825:AB1825"/>
    <mergeCell ref="AC1825:AD1825"/>
    <mergeCell ref="O1826:AB1826"/>
    <mergeCell ref="AC1826:AD1826"/>
    <mergeCell ref="O1827:AB1827"/>
    <mergeCell ref="AC1827:AD1827"/>
    <mergeCell ref="O1822:AB1822"/>
    <mergeCell ref="AC1822:AD1822"/>
    <mergeCell ref="O1823:AB1823"/>
    <mergeCell ref="AC1823:AD1823"/>
    <mergeCell ref="O1824:AB1824"/>
    <mergeCell ref="AC1824:AD1824"/>
    <mergeCell ref="O1819:AB1819"/>
    <mergeCell ref="AC1819:AD1819"/>
    <mergeCell ref="O1820:AB1820"/>
    <mergeCell ref="AC1820:AD1820"/>
    <mergeCell ref="B1821:D1821"/>
    <mergeCell ref="F1821:I1821"/>
    <mergeCell ref="J1821:L1821"/>
    <mergeCell ref="N1821:AA1821"/>
    <mergeCell ref="AC1821:AD1821"/>
    <mergeCell ref="O1816:AB1816"/>
    <mergeCell ref="AC1816:AD1816"/>
    <mergeCell ref="O1817:AB1817"/>
    <mergeCell ref="AC1817:AD1817"/>
    <mergeCell ref="B1818:D1818"/>
    <mergeCell ref="F1818:I1818"/>
    <mergeCell ref="J1818:L1818"/>
    <mergeCell ref="N1818:AA1818"/>
    <mergeCell ref="AC1818:AD1818"/>
    <mergeCell ref="O1814:AB1814"/>
    <mergeCell ref="AC1814:AD1814"/>
    <mergeCell ref="B1815:D1815"/>
    <mergeCell ref="F1815:I1815"/>
    <mergeCell ref="J1815:L1815"/>
    <mergeCell ref="N1815:AA1815"/>
    <mergeCell ref="AC1815:AD1815"/>
    <mergeCell ref="B1812:D1812"/>
    <mergeCell ref="F1812:I1812"/>
    <mergeCell ref="J1812:L1812"/>
    <mergeCell ref="N1812:AA1812"/>
    <mergeCell ref="AC1812:AD1812"/>
    <mergeCell ref="O1813:AB1813"/>
    <mergeCell ref="AC1813:AD1813"/>
    <mergeCell ref="O1809:AB1809"/>
    <mergeCell ref="AC1809:AD1809"/>
    <mergeCell ref="O1810:AB1810"/>
    <mergeCell ref="AC1810:AD1810"/>
    <mergeCell ref="O1811:AB1811"/>
    <mergeCell ref="AC1811:AD1811"/>
    <mergeCell ref="O1807:AB1807"/>
    <mergeCell ref="B1808:D1808"/>
    <mergeCell ref="F1808:I1808"/>
    <mergeCell ref="J1808:L1808"/>
    <mergeCell ref="N1808:AA1808"/>
    <mergeCell ref="AC1808:AD1808"/>
    <mergeCell ref="O1805:AB1805"/>
    <mergeCell ref="B1806:D1806"/>
    <mergeCell ref="F1806:I1806"/>
    <mergeCell ref="J1806:L1806"/>
    <mergeCell ref="N1806:AA1806"/>
    <mergeCell ref="AC1806:AD1806"/>
    <mergeCell ref="O1803:AB1803"/>
    <mergeCell ref="B1804:D1804"/>
    <mergeCell ref="F1804:I1804"/>
    <mergeCell ref="J1804:L1804"/>
    <mergeCell ref="N1804:AA1804"/>
    <mergeCell ref="AC1804:AD1804"/>
    <mergeCell ref="O1801:AB1801"/>
    <mergeCell ref="B1802:D1802"/>
    <mergeCell ref="F1802:I1802"/>
    <mergeCell ref="J1802:L1802"/>
    <mergeCell ref="N1802:AA1802"/>
    <mergeCell ref="AC1802:AD1802"/>
    <mergeCell ref="B1799:D1799"/>
    <mergeCell ref="F1799:I1799"/>
    <mergeCell ref="J1799:L1799"/>
    <mergeCell ref="N1799:AA1799"/>
    <mergeCell ref="AC1799:AD1799"/>
    <mergeCell ref="B1800:D1800"/>
    <mergeCell ref="F1800:I1800"/>
    <mergeCell ref="J1800:L1800"/>
    <mergeCell ref="N1800:AA1800"/>
    <mergeCell ref="AC1800:AD1800"/>
    <mergeCell ref="A1793:M1793"/>
    <mergeCell ref="R1793:AD1793"/>
    <mergeCell ref="C1794:AC1794"/>
    <mergeCell ref="I1796:P1796"/>
    <mergeCell ref="S1796:Y1796"/>
    <mergeCell ref="A1798:O1798"/>
    <mergeCell ref="O1788:AB1788"/>
    <mergeCell ref="AC1788:AD1788"/>
    <mergeCell ref="O1789:AB1789"/>
    <mergeCell ref="AC1789:AD1789"/>
    <mergeCell ref="O1790:AB1790"/>
    <mergeCell ref="AC1790:AD1790"/>
    <mergeCell ref="B1786:D1786"/>
    <mergeCell ref="F1786:I1786"/>
    <mergeCell ref="J1786:L1786"/>
    <mergeCell ref="N1786:AA1786"/>
    <mergeCell ref="AC1786:AD1786"/>
    <mergeCell ref="O1787:AB1787"/>
    <mergeCell ref="AC1787:AD1787"/>
    <mergeCell ref="B1784:D1784"/>
    <mergeCell ref="F1784:I1784"/>
    <mergeCell ref="J1784:L1784"/>
    <mergeCell ref="N1784:AA1784"/>
    <mergeCell ref="AC1784:AD1784"/>
    <mergeCell ref="O1785:AB1785"/>
    <mergeCell ref="B1782:D1782"/>
    <mergeCell ref="F1782:I1782"/>
    <mergeCell ref="J1782:L1782"/>
    <mergeCell ref="N1782:AA1782"/>
    <mergeCell ref="AC1782:AD1782"/>
    <mergeCell ref="O1783:AB1783"/>
    <mergeCell ref="B1780:D1780"/>
    <mergeCell ref="F1780:I1780"/>
    <mergeCell ref="J1780:L1780"/>
    <mergeCell ref="N1780:AA1780"/>
    <mergeCell ref="AC1780:AD1780"/>
    <mergeCell ref="O1781:AB1781"/>
    <mergeCell ref="A1778:O1778"/>
    <mergeCell ref="B1779:D1779"/>
    <mergeCell ref="F1779:I1779"/>
    <mergeCell ref="J1779:L1779"/>
    <mergeCell ref="N1779:AA1779"/>
    <mergeCell ref="AC1779:AD1779"/>
    <mergeCell ref="O1773:AB1773"/>
    <mergeCell ref="AC1773:AD1773"/>
    <mergeCell ref="O1774:AB1774"/>
    <mergeCell ref="AC1774:AD1774"/>
    <mergeCell ref="A1776:S1776"/>
    <mergeCell ref="Y1776:Z1776"/>
    <mergeCell ref="AC1776:AD1776"/>
    <mergeCell ref="O1771:AB1771"/>
    <mergeCell ref="B1772:D1772"/>
    <mergeCell ref="F1772:I1772"/>
    <mergeCell ref="J1772:L1772"/>
    <mergeCell ref="N1772:AA1772"/>
    <mergeCell ref="AC1772:AD1772"/>
    <mergeCell ref="O1768:AB1768"/>
    <mergeCell ref="AC1768:AD1768"/>
    <mergeCell ref="O1769:AB1769"/>
    <mergeCell ref="AC1769:AD1769"/>
    <mergeCell ref="B1770:D1770"/>
    <mergeCell ref="F1770:I1770"/>
    <mergeCell ref="J1770:L1770"/>
    <mergeCell ref="N1770:AA1770"/>
    <mergeCell ref="AC1770:AD1770"/>
    <mergeCell ref="O1766:AB1766"/>
    <mergeCell ref="B1767:D1767"/>
    <mergeCell ref="F1767:I1767"/>
    <mergeCell ref="J1767:L1767"/>
    <mergeCell ref="N1767:AA1767"/>
    <mergeCell ref="AC1767:AD1767"/>
    <mergeCell ref="O1764:AB1764"/>
    <mergeCell ref="B1765:D1765"/>
    <mergeCell ref="F1765:I1765"/>
    <mergeCell ref="J1765:L1765"/>
    <mergeCell ref="N1765:AA1765"/>
    <mergeCell ref="AC1765:AD1765"/>
    <mergeCell ref="O1762:AB1762"/>
    <mergeCell ref="B1763:D1763"/>
    <mergeCell ref="F1763:I1763"/>
    <mergeCell ref="J1763:L1763"/>
    <mergeCell ref="N1763:AA1763"/>
    <mergeCell ref="AC1763:AD1763"/>
    <mergeCell ref="B1760:D1760"/>
    <mergeCell ref="F1760:I1760"/>
    <mergeCell ref="J1760:L1760"/>
    <mergeCell ref="N1760:AA1760"/>
    <mergeCell ref="AC1760:AD1760"/>
    <mergeCell ref="B1761:D1761"/>
    <mergeCell ref="F1761:I1761"/>
    <mergeCell ref="J1761:L1761"/>
    <mergeCell ref="N1761:AA1761"/>
    <mergeCell ref="AC1761:AD1761"/>
    <mergeCell ref="O1755:AB1755"/>
    <mergeCell ref="AC1755:AD1755"/>
    <mergeCell ref="A1757:S1757"/>
    <mergeCell ref="Y1757:Z1757"/>
    <mergeCell ref="AC1757:AD1757"/>
    <mergeCell ref="A1759:O1759"/>
    <mergeCell ref="O1752:AB1752"/>
    <mergeCell ref="AC1752:AD1752"/>
    <mergeCell ref="O1753:AB1753"/>
    <mergeCell ref="AC1753:AD1753"/>
    <mergeCell ref="O1754:AB1754"/>
    <mergeCell ref="AC1754:AD1754"/>
    <mergeCell ref="B1750:D1750"/>
    <mergeCell ref="F1750:I1750"/>
    <mergeCell ref="J1750:L1750"/>
    <mergeCell ref="N1750:AA1750"/>
    <mergeCell ref="AC1750:AD1750"/>
    <mergeCell ref="O1751:AB1751"/>
    <mergeCell ref="AC1751:AD1751"/>
    <mergeCell ref="O1747:AB1747"/>
    <mergeCell ref="AC1747:AD1747"/>
    <mergeCell ref="O1748:AB1748"/>
    <mergeCell ref="AC1748:AD1748"/>
    <mergeCell ref="O1749:AB1749"/>
    <mergeCell ref="AC1749:AD1749"/>
    <mergeCell ref="O1744:AB1744"/>
    <mergeCell ref="AC1744:AD1744"/>
    <mergeCell ref="O1745:AB1745"/>
    <mergeCell ref="AC1745:AD1745"/>
    <mergeCell ref="O1746:AB1746"/>
    <mergeCell ref="AC1746:AD1746"/>
    <mergeCell ref="O1741:AB1741"/>
    <mergeCell ref="AC1741:AD1741"/>
    <mergeCell ref="O1742:AB1742"/>
    <mergeCell ref="AC1742:AD1742"/>
    <mergeCell ref="O1743:AB1743"/>
    <mergeCell ref="AC1743:AD1743"/>
    <mergeCell ref="O1738:AB1738"/>
    <mergeCell ref="AC1738:AD1738"/>
    <mergeCell ref="O1739:AB1739"/>
    <mergeCell ref="AC1739:AD1739"/>
    <mergeCell ref="O1740:AB1740"/>
    <mergeCell ref="AC1740:AD1740"/>
    <mergeCell ref="B1736:D1736"/>
    <mergeCell ref="F1736:I1736"/>
    <mergeCell ref="J1736:L1736"/>
    <mergeCell ref="N1736:AA1736"/>
    <mergeCell ref="AC1736:AD1736"/>
    <mergeCell ref="B1737:D1737"/>
    <mergeCell ref="F1737:I1737"/>
    <mergeCell ref="J1737:L1737"/>
    <mergeCell ref="N1737:AA1737"/>
    <mergeCell ref="AC1737:AD1737"/>
    <mergeCell ref="A1730:M1730"/>
    <mergeCell ref="R1730:AD1730"/>
    <mergeCell ref="C1731:AC1731"/>
    <mergeCell ref="I1733:P1733"/>
    <mergeCell ref="S1733:Y1733"/>
    <mergeCell ref="A1735:O1735"/>
    <mergeCell ref="O1725:AB1725"/>
    <mergeCell ref="AC1725:AD1725"/>
    <mergeCell ref="O1726:AB1726"/>
    <mergeCell ref="AC1726:AD1726"/>
    <mergeCell ref="O1727:AB1727"/>
    <mergeCell ref="AC1727:AD1727"/>
    <mergeCell ref="B1723:D1723"/>
    <mergeCell ref="F1723:I1723"/>
    <mergeCell ref="J1723:L1723"/>
    <mergeCell ref="N1723:AA1723"/>
    <mergeCell ref="AC1723:AD1723"/>
    <mergeCell ref="O1724:AB1724"/>
    <mergeCell ref="AC1724:AD1724"/>
    <mergeCell ref="B1721:D1721"/>
    <mergeCell ref="F1721:I1721"/>
    <mergeCell ref="J1721:L1721"/>
    <mergeCell ref="N1721:AA1721"/>
    <mergeCell ref="AC1721:AD1721"/>
    <mergeCell ref="O1722:AB1722"/>
    <mergeCell ref="O1718:AB1718"/>
    <mergeCell ref="AC1718:AD1718"/>
    <mergeCell ref="O1719:AB1719"/>
    <mergeCell ref="AC1719:AD1719"/>
    <mergeCell ref="O1720:AB1720"/>
    <mergeCell ref="AC1720:AD1720"/>
    <mergeCell ref="O1715:AB1715"/>
    <mergeCell ref="AC1715:AD1715"/>
    <mergeCell ref="O1716:AB1716"/>
    <mergeCell ref="AC1716:AD1716"/>
    <mergeCell ref="O1717:AB1717"/>
    <mergeCell ref="AC1717:AD1717"/>
    <mergeCell ref="O1712:AB1712"/>
    <mergeCell ref="AC1712:AD1712"/>
    <mergeCell ref="O1713:AB1713"/>
    <mergeCell ref="AC1713:AD1713"/>
    <mergeCell ref="B1714:D1714"/>
    <mergeCell ref="F1714:I1714"/>
    <mergeCell ref="J1714:L1714"/>
    <mergeCell ref="N1714:AA1714"/>
    <mergeCell ref="AC1714:AD1714"/>
    <mergeCell ref="O1710:AB1710"/>
    <mergeCell ref="B1711:D1711"/>
    <mergeCell ref="F1711:I1711"/>
    <mergeCell ref="J1711:L1711"/>
    <mergeCell ref="N1711:AA1711"/>
    <mergeCell ref="AC1711:AD1711"/>
    <mergeCell ref="O1708:AB1708"/>
    <mergeCell ref="AC1708:AD1708"/>
    <mergeCell ref="B1709:D1709"/>
    <mergeCell ref="F1709:I1709"/>
    <mergeCell ref="J1709:L1709"/>
    <mergeCell ref="N1709:AA1709"/>
    <mergeCell ref="AC1709:AD1709"/>
    <mergeCell ref="B1706:D1706"/>
    <mergeCell ref="F1706:I1706"/>
    <mergeCell ref="J1706:L1706"/>
    <mergeCell ref="N1706:AA1706"/>
    <mergeCell ref="AC1706:AD1706"/>
    <mergeCell ref="O1707:AB1707"/>
    <mergeCell ref="AC1707:AD1707"/>
    <mergeCell ref="A1702:S1702"/>
    <mergeCell ref="Y1702:Z1702"/>
    <mergeCell ref="AC1702:AD1702"/>
    <mergeCell ref="A1704:O1704"/>
    <mergeCell ref="B1705:D1705"/>
    <mergeCell ref="F1705:I1705"/>
    <mergeCell ref="J1705:L1705"/>
    <mergeCell ref="N1705:AA1705"/>
    <mergeCell ref="AC1705:AD1705"/>
    <mergeCell ref="O1698:AB1698"/>
    <mergeCell ref="AC1698:AD1698"/>
    <mergeCell ref="O1699:AB1699"/>
    <mergeCell ref="AC1699:AD1699"/>
    <mergeCell ref="O1700:AB1700"/>
    <mergeCell ref="AC1700:AD1700"/>
    <mergeCell ref="O1696:AB1696"/>
    <mergeCell ref="B1697:D1697"/>
    <mergeCell ref="F1697:I1697"/>
    <mergeCell ref="J1697:L1697"/>
    <mergeCell ref="N1697:AA1697"/>
    <mergeCell ref="AC1697:AD1697"/>
    <mergeCell ref="O1693:AB1693"/>
    <mergeCell ref="AC1693:AD1693"/>
    <mergeCell ref="O1694:AB1694"/>
    <mergeCell ref="AC1694:AD1694"/>
    <mergeCell ref="B1695:D1695"/>
    <mergeCell ref="F1695:I1695"/>
    <mergeCell ref="J1695:L1695"/>
    <mergeCell ref="N1695:AA1695"/>
    <mergeCell ref="AC1695:AD1695"/>
    <mergeCell ref="O1690:AB1690"/>
    <mergeCell ref="AC1690:AD1690"/>
    <mergeCell ref="O1691:AB1691"/>
    <mergeCell ref="AC1691:AD1691"/>
    <mergeCell ref="O1692:AB1692"/>
    <mergeCell ref="AC1692:AD1692"/>
    <mergeCell ref="O1688:AB1688"/>
    <mergeCell ref="B1689:D1689"/>
    <mergeCell ref="F1689:I1689"/>
    <mergeCell ref="J1689:L1689"/>
    <mergeCell ref="N1689:AA1689"/>
    <mergeCell ref="AC1689:AD1689"/>
    <mergeCell ref="O1686:AB1686"/>
    <mergeCell ref="B1687:D1687"/>
    <mergeCell ref="F1687:I1687"/>
    <mergeCell ref="J1687:L1687"/>
    <mergeCell ref="N1687:AA1687"/>
    <mergeCell ref="AC1687:AD1687"/>
    <mergeCell ref="O1684:AB1684"/>
    <mergeCell ref="B1685:D1685"/>
    <mergeCell ref="F1685:I1685"/>
    <mergeCell ref="J1685:L1685"/>
    <mergeCell ref="N1685:AA1685"/>
    <mergeCell ref="AC1685:AD1685"/>
    <mergeCell ref="O1682:AB1682"/>
    <mergeCell ref="B1683:D1683"/>
    <mergeCell ref="F1683:I1683"/>
    <mergeCell ref="J1683:L1683"/>
    <mergeCell ref="N1683:AA1683"/>
    <mergeCell ref="AC1683:AD1683"/>
    <mergeCell ref="O1680:AB1680"/>
    <mergeCell ref="B1681:D1681"/>
    <mergeCell ref="F1681:I1681"/>
    <mergeCell ref="J1681:L1681"/>
    <mergeCell ref="N1681:AA1681"/>
    <mergeCell ref="AC1681:AD1681"/>
    <mergeCell ref="O1677:AB1677"/>
    <mergeCell ref="AC1677:AD1677"/>
    <mergeCell ref="O1678:AB1678"/>
    <mergeCell ref="AC1678:AD1678"/>
    <mergeCell ref="B1679:D1679"/>
    <mergeCell ref="F1679:I1679"/>
    <mergeCell ref="J1679:L1679"/>
    <mergeCell ref="N1679:AA1679"/>
    <mergeCell ref="AC1679:AD1679"/>
    <mergeCell ref="B1675:D1675"/>
    <mergeCell ref="F1675:I1675"/>
    <mergeCell ref="J1675:L1675"/>
    <mergeCell ref="N1675:AA1675"/>
    <mergeCell ref="AC1675:AD1675"/>
    <mergeCell ref="O1676:AB1676"/>
    <mergeCell ref="AC1676:AD1676"/>
    <mergeCell ref="A1673:O1673"/>
    <mergeCell ref="B1674:D1674"/>
    <mergeCell ref="F1674:I1674"/>
    <mergeCell ref="J1674:L1674"/>
    <mergeCell ref="N1674:AA1674"/>
    <mergeCell ref="AC1674:AD1674"/>
    <mergeCell ref="O1665:AB1665"/>
    <mergeCell ref="AC1665:AD1665"/>
    <mergeCell ref="A1668:M1668"/>
    <mergeCell ref="R1668:AD1668"/>
    <mergeCell ref="C1669:AC1669"/>
    <mergeCell ref="I1671:P1671"/>
    <mergeCell ref="S1671:Y1671"/>
    <mergeCell ref="B1663:D1663"/>
    <mergeCell ref="F1663:I1663"/>
    <mergeCell ref="J1663:L1663"/>
    <mergeCell ref="N1663:AA1663"/>
    <mergeCell ref="AC1663:AD1663"/>
    <mergeCell ref="O1664:AB1664"/>
    <mergeCell ref="AC1664:AD1664"/>
    <mergeCell ref="A1661:O1661"/>
    <mergeCell ref="B1662:D1662"/>
    <mergeCell ref="F1662:I1662"/>
    <mergeCell ref="J1662:L1662"/>
    <mergeCell ref="N1662:AA1662"/>
    <mergeCell ref="AC1662:AD1662"/>
    <mergeCell ref="O1656:AB1656"/>
    <mergeCell ref="AC1656:AD1656"/>
    <mergeCell ref="O1657:AB1657"/>
    <mergeCell ref="AC1657:AD1657"/>
    <mergeCell ref="A1659:S1659"/>
    <mergeCell ref="Y1659:Z1659"/>
    <mergeCell ref="AC1659:AD1659"/>
    <mergeCell ref="O1654:AB1654"/>
    <mergeCell ref="AC1654:AD1654"/>
    <mergeCell ref="B1655:D1655"/>
    <mergeCell ref="F1655:I1655"/>
    <mergeCell ref="J1655:L1655"/>
    <mergeCell ref="N1655:AA1655"/>
    <mergeCell ref="AC1655:AD1655"/>
    <mergeCell ref="O1651:AB1651"/>
    <mergeCell ref="AC1651:AD1651"/>
    <mergeCell ref="O1652:AB1652"/>
    <mergeCell ref="AC1652:AD1652"/>
    <mergeCell ref="O1653:AB1653"/>
    <mergeCell ref="AC1653:AD1653"/>
    <mergeCell ref="O1648:AB1648"/>
    <mergeCell ref="AC1648:AD1648"/>
    <mergeCell ref="O1649:AB1649"/>
    <mergeCell ref="AC1649:AD1649"/>
    <mergeCell ref="O1650:AB1650"/>
    <mergeCell ref="AC1650:AD1650"/>
    <mergeCell ref="O1645:AB1645"/>
    <mergeCell ref="AC1645:AD1645"/>
    <mergeCell ref="O1646:AB1646"/>
    <mergeCell ref="AC1646:AD1646"/>
    <mergeCell ref="O1647:AB1647"/>
    <mergeCell ref="AC1647:AD1647"/>
    <mergeCell ref="B1643:D1643"/>
    <mergeCell ref="F1643:I1643"/>
    <mergeCell ref="J1643:L1643"/>
    <mergeCell ref="N1643:AA1643"/>
    <mergeCell ref="AC1643:AD1643"/>
    <mergeCell ref="B1644:D1644"/>
    <mergeCell ref="F1644:I1644"/>
    <mergeCell ref="J1644:L1644"/>
    <mergeCell ref="N1644:AA1644"/>
    <mergeCell ref="AC1644:AD1644"/>
    <mergeCell ref="O1638:AB1638"/>
    <mergeCell ref="AC1638:AD1638"/>
    <mergeCell ref="A1640:S1640"/>
    <mergeCell ref="Y1640:Z1640"/>
    <mergeCell ref="AC1640:AD1640"/>
    <mergeCell ref="A1642:O1642"/>
    <mergeCell ref="O1635:AB1635"/>
    <mergeCell ref="AC1635:AD1635"/>
    <mergeCell ref="O1636:AB1636"/>
    <mergeCell ref="AC1636:AD1636"/>
    <mergeCell ref="O1637:AB1637"/>
    <mergeCell ref="AC1637:AD1637"/>
    <mergeCell ref="O1632:AB1632"/>
    <mergeCell ref="AC1632:AD1632"/>
    <mergeCell ref="O1633:AB1633"/>
    <mergeCell ref="AC1633:AD1633"/>
    <mergeCell ref="B1634:D1634"/>
    <mergeCell ref="F1634:I1634"/>
    <mergeCell ref="J1634:L1634"/>
    <mergeCell ref="N1634:AA1634"/>
    <mergeCell ref="AC1634:AD1634"/>
    <mergeCell ref="O1630:AB1630"/>
    <mergeCell ref="B1631:D1631"/>
    <mergeCell ref="F1631:I1631"/>
    <mergeCell ref="J1631:L1631"/>
    <mergeCell ref="N1631:AA1631"/>
    <mergeCell ref="AC1631:AD1631"/>
    <mergeCell ref="O1628:AB1628"/>
    <mergeCell ref="B1629:D1629"/>
    <mergeCell ref="F1629:I1629"/>
    <mergeCell ref="J1629:L1629"/>
    <mergeCell ref="N1629:AA1629"/>
    <mergeCell ref="AC1629:AD1629"/>
    <mergeCell ref="O1626:AB1626"/>
    <mergeCell ref="B1627:D1627"/>
    <mergeCell ref="F1627:I1627"/>
    <mergeCell ref="J1627:L1627"/>
    <mergeCell ref="N1627:AA1627"/>
    <mergeCell ref="AC1627:AD1627"/>
    <mergeCell ref="O1624:AB1624"/>
    <mergeCell ref="B1625:D1625"/>
    <mergeCell ref="F1625:I1625"/>
    <mergeCell ref="J1625:L1625"/>
    <mergeCell ref="N1625:AA1625"/>
    <mergeCell ref="AC1625:AD1625"/>
    <mergeCell ref="O1622:AB1622"/>
    <mergeCell ref="B1623:D1623"/>
    <mergeCell ref="F1623:I1623"/>
    <mergeCell ref="J1623:L1623"/>
    <mergeCell ref="N1623:AA1623"/>
    <mergeCell ref="AC1623:AD1623"/>
    <mergeCell ref="O1620:AB1620"/>
    <mergeCell ref="B1621:D1621"/>
    <mergeCell ref="F1621:I1621"/>
    <mergeCell ref="J1621:L1621"/>
    <mergeCell ref="N1621:AA1621"/>
    <mergeCell ref="AC1621:AD1621"/>
    <mergeCell ref="O1618:AB1618"/>
    <mergeCell ref="B1619:D1619"/>
    <mergeCell ref="F1619:I1619"/>
    <mergeCell ref="J1619:L1619"/>
    <mergeCell ref="N1619:AA1619"/>
    <mergeCell ref="AC1619:AD1619"/>
    <mergeCell ref="O1615:AB1615"/>
    <mergeCell ref="AC1615:AD1615"/>
    <mergeCell ref="O1616:AB1616"/>
    <mergeCell ref="AC1616:AD1616"/>
    <mergeCell ref="B1617:D1617"/>
    <mergeCell ref="F1617:I1617"/>
    <mergeCell ref="J1617:L1617"/>
    <mergeCell ref="N1617:AA1617"/>
    <mergeCell ref="AC1617:AD1617"/>
    <mergeCell ref="O1613:AB1613"/>
    <mergeCell ref="AC1613:AD1613"/>
    <mergeCell ref="B1614:D1614"/>
    <mergeCell ref="F1614:I1614"/>
    <mergeCell ref="J1614:L1614"/>
    <mergeCell ref="N1614:AA1614"/>
    <mergeCell ref="AC1614:AD1614"/>
    <mergeCell ref="B1611:D1611"/>
    <mergeCell ref="F1611:I1611"/>
    <mergeCell ref="J1611:L1611"/>
    <mergeCell ref="N1611:AA1611"/>
    <mergeCell ref="AC1611:AD1611"/>
    <mergeCell ref="B1612:D1612"/>
    <mergeCell ref="F1612:I1612"/>
    <mergeCell ref="J1612:L1612"/>
    <mergeCell ref="N1612:AA1612"/>
    <mergeCell ref="AC1612:AD1612"/>
    <mergeCell ref="A1605:M1605"/>
    <mergeCell ref="R1605:AD1605"/>
    <mergeCell ref="C1606:AC1606"/>
    <mergeCell ref="I1608:P1608"/>
    <mergeCell ref="S1608:Y1608"/>
    <mergeCell ref="A1610:O1610"/>
    <mergeCell ref="O1600:AB1600"/>
    <mergeCell ref="AC1600:AD1600"/>
    <mergeCell ref="O1601:AB1601"/>
    <mergeCell ref="AC1601:AD1601"/>
    <mergeCell ref="O1602:AB1602"/>
    <mergeCell ref="AC1602:AD1602"/>
    <mergeCell ref="O1597:AB1597"/>
    <mergeCell ref="AC1597:AD1597"/>
    <mergeCell ref="O1598:AB1598"/>
    <mergeCell ref="AC1598:AD1598"/>
    <mergeCell ref="O1599:AB1599"/>
    <mergeCell ref="AC1599:AD1599"/>
    <mergeCell ref="O1594:AB1594"/>
    <mergeCell ref="AC1594:AD1594"/>
    <mergeCell ref="O1595:AB1595"/>
    <mergeCell ref="AC1595:AD1595"/>
    <mergeCell ref="O1596:AB1596"/>
    <mergeCell ref="AC1596:AD1596"/>
    <mergeCell ref="O1591:AB1591"/>
    <mergeCell ref="AC1591:AD1591"/>
    <mergeCell ref="O1592:AB1592"/>
    <mergeCell ref="AC1592:AD1592"/>
    <mergeCell ref="O1593:AB1593"/>
    <mergeCell ref="AC1593:AD1593"/>
    <mergeCell ref="O1588:AB1588"/>
    <mergeCell ref="AC1588:AD1588"/>
    <mergeCell ref="O1589:AB1589"/>
    <mergeCell ref="AC1589:AD1589"/>
    <mergeCell ref="O1590:AB1590"/>
    <mergeCell ref="AC1590:AD1590"/>
    <mergeCell ref="O1585:AB1585"/>
    <mergeCell ref="AC1585:AD1585"/>
    <mergeCell ref="O1586:AB1586"/>
    <mergeCell ref="AC1586:AD1586"/>
    <mergeCell ref="O1587:AB1587"/>
    <mergeCell ref="AC1587:AD1587"/>
    <mergeCell ref="O1582:AB1582"/>
    <mergeCell ref="AC1582:AD1582"/>
    <mergeCell ref="O1583:AB1583"/>
    <mergeCell ref="AC1583:AD1583"/>
    <mergeCell ref="O1584:AB1584"/>
    <mergeCell ref="AC1584:AD1584"/>
    <mergeCell ref="O1579:AB1579"/>
    <mergeCell ref="AC1579:AD1579"/>
    <mergeCell ref="O1580:AB1580"/>
    <mergeCell ref="AC1580:AD1580"/>
    <mergeCell ref="O1581:AB1581"/>
    <mergeCell ref="AC1581:AD1581"/>
    <mergeCell ref="O1576:AB1576"/>
    <mergeCell ref="AC1576:AD1576"/>
    <mergeCell ref="O1577:AB1577"/>
    <mergeCell ref="AC1577:AD1577"/>
    <mergeCell ref="O1578:AB1578"/>
    <mergeCell ref="AC1578:AD1578"/>
    <mergeCell ref="O1573:AB1573"/>
    <mergeCell ref="AC1573:AD1573"/>
    <mergeCell ref="O1574:AB1574"/>
    <mergeCell ref="AC1574:AD1574"/>
    <mergeCell ref="O1575:AB1575"/>
    <mergeCell ref="AC1575:AD1575"/>
    <mergeCell ref="O1570:AB1570"/>
    <mergeCell ref="AC1570:AD1570"/>
    <mergeCell ref="O1571:AB1571"/>
    <mergeCell ref="AC1571:AD1571"/>
    <mergeCell ref="O1572:AB1572"/>
    <mergeCell ref="AC1572:AD1572"/>
    <mergeCell ref="O1567:AB1567"/>
    <mergeCell ref="AC1567:AD1567"/>
    <mergeCell ref="O1568:AB1568"/>
    <mergeCell ref="AC1568:AD1568"/>
    <mergeCell ref="O1569:AB1569"/>
    <mergeCell ref="AC1569:AD1569"/>
    <mergeCell ref="O1564:AB1564"/>
    <mergeCell ref="AC1564:AD1564"/>
    <mergeCell ref="O1565:AB1565"/>
    <mergeCell ref="AC1565:AD1565"/>
    <mergeCell ref="O1566:AB1566"/>
    <mergeCell ref="AC1566:AD1566"/>
    <mergeCell ref="O1561:AB1561"/>
    <mergeCell ref="AC1561:AD1561"/>
    <mergeCell ref="O1562:AB1562"/>
    <mergeCell ref="AC1562:AD1562"/>
    <mergeCell ref="O1563:AB1563"/>
    <mergeCell ref="AC1563:AD1563"/>
    <mergeCell ref="O1558:AB1558"/>
    <mergeCell ref="AC1558:AD1558"/>
    <mergeCell ref="O1559:AB1559"/>
    <mergeCell ref="AC1559:AD1559"/>
    <mergeCell ref="O1560:AB1560"/>
    <mergeCell ref="AC1560:AD1560"/>
    <mergeCell ref="O1555:AB1555"/>
    <mergeCell ref="AC1555:AD1555"/>
    <mergeCell ref="O1556:AB1556"/>
    <mergeCell ref="AC1556:AD1556"/>
    <mergeCell ref="O1557:AB1557"/>
    <mergeCell ref="AC1557:AD1557"/>
    <mergeCell ref="O1552:AB1552"/>
    <mergeCell ref="AC1552:AD1552"/>
    <mergeCell ref="O1553:AB1553"/>
    <mergeCell ref="AC1553:AD1553"/>
    <mergeCell ref="O1554:AB1554"/>
    <mergeCell ref="AC1554:AD1554"/>
    <mergeCell ref="B1550:D1550"/>
    <mergeCell ref="F1550:I1550"/>
    <mergeCell ref="J1550:L1550"/>
    <mergeCell ref="N1550:AA1550"/>
    <mergeCell ref="AC1550:AD1550"/>
    <mergeCell ref="O1551:AB1551"/>
    <mergeCell ref="AC1551:AD1551"/>
    <mergeCell ref="A1548:O1548"/>
    <mergeCell ref="B1549:D1549"/>
    <mergeCell ref="F1549:I1549"/>
    <mergeCell ref="J1549:L1549"/>
    <mergeCell ref="N1549:AA1549"/>
    <mergeCell ref="AC1549:AD1549"/>
    <mergeCell ref="O1540:AB1540"/>
    <mergeCell ref="AC1540:AD1540"/>
    <mergeCell ref="A1543:M1543"/>
    <mergeCell ref="R1543:AD1543"/>
    <mergeCell ref="C1544:AC1544"/>
    <mergeCell ref="I1546:P1546"/>
    <mergeCell ref="S1546:Y1546"/>
    <mergeCell ref="B1538:D1538"/>
    <mergeCell ref="F1538:I1538"/>
    <mergeCell ref="J1538:L1538"/>
    <mergeCell ref="N1538:AA1538"/>
    <mergeCell ref="AC1538:AD1538"/>
    <mergeCell ref="O1539:AB1539"/>
    <mergeCell ref="AC1539:AD1539"/>
    <mergeCell ref="O1535:AB1535"/>
    <mergeCell ref="AC1535:AD1535"/>
    <mergeCell ref="O1536:AB1536"/>
    <mergeCell ref="AC1536:AD1536"/>
    <mergeCell ref="O1537:AB1537"/>
    <mergeCell ref="AC1537:AD1537"/>
    <mergeCell ref="B1533:D1533"/>
    <mergeCell ref="F1533:I1533"/>
    <mergeCell ref="J1533:L1533"/>
    <mergeCell ref="N1533:AA1533"/>
    <mergeCell ref="AC1533:AD1533"/>
    <mergeCell ref="O1534:AB1534"/>
    <mergeCell ref="AC1534:AD1534"/>
    <mergeCell ref="B1531:D1531"/>
    <mergeCell ref="F1531:I1531"/>
    <mergeCell ref="J1531:L1531"/>
    <mergeCell ref="N1531:AA1531"/>
    <mergeCell ref="AC1531:AD1531"/>
    <mergeCell ref="O1532:AB1532"/>
    <mergeCell ref="B1529:D1529"/>
    <mergeCell ref="F1529:I1529"/>
    <mergeCell ref="J1529:L1529"/>
    <mergeCell ref="N1529:AA1529"/>
    <mergeCell ref="AC1529:AD1529"/>
    <mergeCell ref="O1530:AB1530"/>
    <mergeCell ref="A1527:O1527"/>
    <mergeCell ref="B1528:D1528"/>
    <mergeCell ref="F1528:I1528"/>
    <mergeCell ref="J1528:L1528"/>
    <mergeCell ref="N1528:AA1528"/>
    <mergeCell ref="AC1528:AD1528"/>
    <mergeCell ref="O1519:AB1519"/>
    <mergeCell ref="A1522:M1522"/>
    <mergeCell ref="R1522:AD1522"/>
    <mergeCell ref="C1523:AC1523"/>
    <mergeCell ref="I1525:P1525"/>
    <mergeCell ref="S1525:Y1525"/>
    <mergeCell ref="O1517:AB1517"/>
    <mergeCell ref="AC1517:AD1517"/>
    <mergeCell ref="B1518:D1518"/>
    <mergeCell ref="F1518:I1518"/>
    <mergeCell ref="J1518:L1518"/>
    <mergeCell ref="N1518:AA1518"/>
    <mergeCell ref="AC1518:AD1518"/>
    <mergeCell ref="B1515:D1515"/>
    <mergeCell ref="F1515:I1515"/>
    <mergeCell ref="J1515:L1515"/>
    <mergeCell ref="N1515:AA1515"/>
    <mergeCell ref="AC1515:AD1515"/>
    <mergeCell ref="O1516:AB1516"/>
    <mergeCell ref="AC1516:AD1516"/>
    <mergeCell ref="O1512:AB1512"/>
    <mergeCell ref="AC1512:AD1512"/>
    <mergeCell ref="O1513:AB1513"/>
    <mergeCell ref="AC1513:AD1513"/>
    <mergeCell ref="O1514:AB1514"/>
    <mergeCell ref="AC1514:AD1514"/>
    <mergeCell ref="O1509:AB1509"/>
    <mergeCell ref="AC1509:AD1509"/>
    <mergeCell ref="O1510:AB1510"/>
    <mergeCell ref="AC1510:AD1510"/>
    <mergeCell ref="O1511:AB1511"/>
    <mergeCell ref="AC1511:AD1511"/>
    <mergeCell ref="O1506:AB1506"/>
    <mergeCell ref="AC1506:AD1506"/>
    <mergeCell ref="O1507:AB1507"/>
    <mergeCell ref="AC1507:AD1507"/>
    <mergeCell ref="O1508:AB1508"/>
    <mergeCell ref="AC1508:AD1508"/>
    <mergeCell ref="B1504:D1504"/>
    <mergeCell ref="F1504:I1504"/>
    <mergeCell ref="J1504:L1504"/>
    <mergeCell ref="N1504:AA1504"/>
    <mergeCell ref="AC1504:AD1504"/>
    <mergeCell ref="O1505:AB1505"/>
    <mergeCell ref="AC1505:AD1505"/>
    <mergeCell ref="O1501:AB1501"/>
    <mergeCell ref="AC1501:AD1501"/>
    <mergeCell ref="O1502:AB1502"/>
    <mergeCell ref="AC1502:AD1502"/>
    <mergeCell ref="O1503:AB1503"/>
    <mergeCell ref="AC1503:AD1503"/>
    <mergeCell ref="B1499:D1499"/>
    <mergeCell ref="F1499:I1499"/>
    <mergeCell ref="J1499:L1499"/>
    <mergeCell ref="N1499:AA1499"/>
    <mergeCell ref="AC1499:AD1499"/>
    <mergeCell ref="O1500:AB1500"/>
    <mergeCell ref="AC1500:AD1500"/>
    <mergeCell ref="B1497:D1497"/>
    <mergeCell ref="F1497:I1497"/>
    <mergeCell ref="J1497:L1497"/>
    <mergeCell ref="N1497:AA1497"/>
    <mergeCell ref="AC1497:AD1497"/>
    <mergeCell ref="O1498:AB1498"/>
    <mergeCell ref="B1495:D1495"/>
    <mergeCell ref="F1495:I1495"/>
    <mergeCell ref="J1495:L1495"/>
    <mergeCell ref="N1495:AA1495"/>
    <mergeCell ref="AC1495:AD1495"/>
    <mergeCell ref="O1496:AB1496"/>
    <mergeCell ref="O1489:AB1489"/>
    <mergeCell ref="A1491:S1491"/>
    <mergeCell ref="Y1491:Z1491"/>
    <mergeCell ref="AC1491:AD1491"/>
    <mergeCell ref="A1493:O1493"/>
    <mergeCell ref="B1494:D1494"/>
    <mergeCell ref="F1494:I1494"/>
    <mergeCell ref="J1494:L1494"/>
    <mergeCell ref="N1494:AA1494"/>
    <mergeCell ref="AC1494:AD1494"/>
    <mergeCell ref="O1486:AB1486"/>
    <mergeCell ref="AC1486:AD1486"/>
    <mergeCell ref="O1487:AB1487"/>
    <mergeCell ref="AC1487:AD1487"/>
    <mergeCell ref="B1488:D1488"/>
    <mergeCell ref="F1488:I1488"/>
    <mergeCell ref="J1488:L1488"/>
    <mergeCell ref="N1488:AA1488"/>
    <mergeCell ref="AC1488:AD1488"/>
    <mergeCell ref="B1484:D1484"/>
    <mergeCell ref="F1484:I1484"/>
    <mergeCell ref="J1484:L1484"/>
    <mergeCell ref="N1484:AA1484"/>
    <mergeCell ref="AC1484:AD1484"/>
    <mergeCell ref="O1485:AB1485"/>
    <mergeCell ref="AC1485:AD1485"/>
    <mergeCell ref="B1482:D1482"/>
    <mergeCell ref="F1482:I1482"/>
    <mergeCell ref="J1482:L1482"/>
    <mergeCell ref="N1482:AA1482"/>
    <mergeCell ref="AC1482:AD1482"/>
    <mergeCell ref="O1483:AB1483"/>
    <mergeCell ref="O1479:AB1479"/>
    <mergeCell ref="AC1479:AD1479"/>
    <mergeCell ref="O1480:AB1480"/>
    <mergeCell ref="AC1480:AD1480"/>
    <mergeCell ref="O1481:AB1481"/>
    <mergeCell ref="AC1481:AD1481"/>
    <mergeCell ref="O1476:AB1476"/>
    <mergeCell ref="AC1476:AD1476"/>
    <mergeCell ref="O1477:AB1477"/>
    <mergeCell ref="AC1477:AD1477"/>
    <mergeCell ref="O1478:AB1478"/>
    <mergeCell ref="AC1478:AD1478"/>
    <mergeCell ref="O1473:AB1473"/>
    <mergeCell ref="AC1473:AD1473"/>
    <mergeCell ref="O1474:AB1474"/>
    <mergeCell ref="AC1474:AD1474"/>
    <mergeCell ref="O1475:AB1475"/>
    <mergeCell ref="AC1475:AD1475"/>
    <mergeCell ref="B1471:D1471"/>
    <mergeCell ref="F1471:I1471"/>
    <mergeCell ref="J1471:L1471"/>
    <mergeCell ref="N1471:AA1471"/>
    <mergeCell ref="AC1471:AD1471"/>
    <mergeCell ref="O1472:AB1472"/>
    <mergeCell ref="AC1472:AD1472"/>
    <mergeCell ref="O1468:AB1468"/>
    <mergeCell ref="AC1468:AD1468"/>
    <mergeCell ref="O1469:AB1469"/>
    <mergeCell ref="AC1469:AD1469"/>
    <mergeCell ref="O1470:AB1470"/>
    <mergeCell ref="AC1470:AD1470"/>
    <mergeCell ref="B1466:D1466"/>
    <mergeCell ref="F1466:I1466"/>
    <mergeCell ref="J1466:L1466"/>
    <mergeCell ref="N1466:AA1466"/>
    <mergeCell ref="AC1466:AD1466"/>
    <mergeCell ref="O1467:AB1467"/>
    <mergeCell ref="AC1467:AD1467"/>
    <mergeCell ref="A1464:O1464"/>
    <mergeCell ref="B1465:D1465"/>
    <mergeCell ref="F1465:I1465"/>
    <mergeCell ref="J1465:L1465"/>
    <mergeCell ref="N1465:AA1465"/>
    <mergeCell ref="AC1465:AD1465"/>
    <mergeCell ref="O1456:AB1456"/>
    <mergeCell ref="A1459:M1459"/>
    <mergeCell ref="R1459:AD1459"/>
    <mergeCell ref="C1460:AC1460"/>
    <mergeCell ref="I1462:P1462"/>
    <mergeCell ref="S1462:Y1462"/>
    <mergeCell ref="O1454:AB1454"/>
    <mergeCell ref="B1455:D1455"/>
    <mergeCell ref="F1455:I1455"/>
    <mergeCell ref="J1455:L1455"/>
    <mergeCell ref="N1455:AA1455"/>
    <mergeCell ref="AC1455:AD1455"/>
    <mergeCell ref="O1451:AB1451"/>
    <mergeCell ref="AC1451:AD1451"/>
    <mergeCell ref="O1452:AB1452"/>
    <mergeCell ref="AC1452:AD1452"/>
    <mergeCell ref="B1453:D1453"/>
    <mergeCell ref="F1453:I1453"/>
    <mergeCell ref="J1453:L1453"/>
    <mergeCell ref="N1453:AA1453"/>
    <mergeCell ref="AC1453:AD1453"/>
    <mergeCell ref="O1448:AB1448"/>
    <mergeCell ref="AC1448:AD1448"/>
    <mergeCell ref="O1449:AB1449"/>
    <mergeCell ref="AC1449:AD1449"/>
    <mergeCell ref="B1450:D1450"/>
    <mergeCell ref="F1450:I1450"/>
    <mergeCell ref="J1450:L1450"/>
    <mergeCell ref="N1450:AA1450"/>
    <mergeCell ref="AC1450:AD1450"/>
    <mergeCell ref="O1446:AB1446"/>
    <mergeCell ref="B1447:D1447"/>
    <mergeCell ref="F1447:I1447"/>
    <mergeCell ref="J1447:L1447"/>
    <mergeCell ref="N1447:AA1447"/>
    <mergeCell ref="AC1447:AD1447"/>
    <mergeCell ref="O1444:AB1444"/>
    <mergeCell ref="B1445:D1445"/>
    <mergeCell ref="F1445:I1445"/>
    <mergeCell ref="J1445:L1445"/>
    <mergeCell ref="N1445:AA1445"/>
    <mergeCell ref="AC1445:AD1445"/>
    <mergeCell ref="O1441:AB1441"/>
    <mergeCell ref="AC1441:AD1441"/>
    <mergeCell ref="O1442:AB1442"/>
    <mergeCell ref="AC1442:AD1442"/>
    <mergeCell ref="B1443:D1443"/>
    <mergeCell ref="F1443:I1443"/>
    <mergeCell ref="J1443:L1443"/>
    <mergeCell ref="N1443:AA1443"/>
    <mergeCell ref="AC1443:AD1443"/>
    <mergeCell ref="O1438:AB1438"/>
    <mergeCell ref="AC1438:AD1438"/>
    <mergeCell ref="O1439:AB1439"/>
    <mergeCell ref="AC1439:AD1439"/>
    <mergeCell ref="B1440:D1440"/>
    <mergeCell ref="F1440:I1440"/>
    <mergeCell ref="J1440:L1440"/>
    <mergeCell ref="N1440:AA1440"/>
    <mergeCell ref="AC1440:AD1440"/>
    <mergeCell ref="O1436:AB1436"/>
    <mergeCell ref="B1437:D1437"/>
    <mergeCell ref="F1437:I1437"/>
    <mergeCell ref="J1437:L1437"/>
    <mergeCell ref="N1437:AA1437"/>
    <mergeCell ref="AC1437:AD1437"/>
    <mergeCell ref="O1434:AB1434"/>
    <mergeCell ref="AC1434:AD1434"/>
    <mergeCell ref="B1435:D1435"/>
    <mergeCell ref="F1435:I1435"/>
    <mergeCell ref="J1435:L1435"/>
    <mergeCell ref="N1435:AA1435"/>
    <mergeCell ref="AC1435:AD1435"/>
    <mergeCell ref="O1431:AB1431"/>
    <mergeCell ref="AC1431:AD1431"/>
    <mergeCell ref="O1432:AB1432"/>
    <mergeCell ref="AC1432:AD1432"/>
    <mergeCell ref="O1433:AB1433"/>
    <mergeCell ref="AC1433:AD1433"/>
    <mergeCell ref="B1429:D1429"/>
    <mergeCell ref="F1429:I1429"/>
    <mergeCell ref="J1429:L1429"/>
    <mergeCell ref="N1429:AA1429"/>
    <mergeCell ref="AC1429:AD1429"/>
    <mergeCell ref="O1430:AB1430"/>
    <mergeCell ref="AC1430:AD1430"/>
    <mergeCell ref="B1427:D1427"/>
    <mergeCell ref="F1427:I1427"/>
    <mergeCell ref="J1427:L1427"/>
    <mergeCell ref="N1427:AA1427"/>
    <mergeCell ref="AC1427:AD1427"/>
    <mergeCell ref="O1428:AB1428"/>
    <mergeCell ref="B1425:D1425"/>
    <mergeCell ref="F1425:I1425"/>
    <mergeCell ref="J1425:L1425"/>
    <mergeCell ref="N1425:AA1425"/>
    <mergeCell ref="AC1425:AD1425"/>
    <mergeCell ref="O1426:AB1426"/>
    <mergeCell ref="O1422:AB1422"/>
    <mergeCell ref="AC1422:AD1422"/>
    <mergeCell ref="O1423:AB1423"/>
    <mergeCell ref="AC1423:AD1423"/>
    <mergeCell ref="O1424:AB1424"/>
    <mergeCell ref="AC1424:AD1424"/>
    <mergeCell ref="O1419:AB1419"/>
    <mergeCell ref="AC1419:AD1419"/>
    <mergeCell ref="O1420:AB1420"/>
    <mergeCell ref="AC1420:AD1420"/>
    <mergeCell ref="B1421:D1421"/>
    <mergeCell ref="F1421:I1421"/>
    <mergeCell ref="J1421:L1421"/>
    <mergeCell ref="N1421:AA1421"/>
    <mergeCell ref="AC1421:AD1421"/>
    <mergeCell ref="O1417:AB1417"/>
    <mergeCell ref="AC1417:AD1417"/>
    <mergeCell ref="B1418:D1418"/>
    <mergeCell ref="F1418:I1418"/>
    <mergeCell ref="J1418:L1418"/>
    <mergeCell ref="N1418:AA1418"/>
    <mergeCell ref="AC1418:AD1418"/>
    <mergeCell ref="B1415:D1415"/>
    <mergeCell ref="F1415:I1415"/>
    <mergeCell ref="J1415:L1415"/>
    <mergeCell ref="N1415:AA1415"/>
    <mergeCell ref="AC1415:AD1415"/>
    <mergeCell ref="O1416:AB1416"/>
    <mergeCell ref="AC1416:AD1416"/>
    <mergeCell ref="B1413:D1413"/>
    <mergeCell ref="F1413:I1413"/>
    <mergeCell ref="J1413:L1413"/>
    <mergeCell ref="N1413:AA1413"/>
    <mergeCell ref="AC1413:AD1413"/>
    <mergeCell ref="O1414:AB1414"/>
    <mergeCell ref="B1411:D1411"/>
    <mergeCell ref="F1411:I1411"/>
    <mergeCell ref="J1411:L1411"/>
    <mergeCell ref="N1411:AA1411"/>
    <mergeCell ref="AC1411:AD1411"/>
    <mergeCell ref="O1412:AB1412"/>
    <mergeCell ref="B1409:D1409"/>
    <mergeCell ref="F1409:I1409"/>
    <mergeCell ref="J1409:L1409"/>
    <mergeCell ref="N1409:AA1409"/>
    <mergeCell ref="AC1409:AD1409"/>
    <mergeCell ref="O1410:AB1410"/>
    <mergeCell ref="B1407:D1407"/>
    <mergeCell ref="F1407:I1407"/>
    <mergeCell ref="J1407:L1407"/>
    <mergeCell ref="N1407:AA1407"/>
    <mergeCell ref="AC1407:AD1407"/>
    <mergeCell ref="O1408:AB1408"/>
    <mergeCell ref="A1405:O1405"/>
    <mergeCell ref="B1406:D1406"/>
    <mergeCell ref="F1406:I1406"/>
    <mergeCell ref="J1406:L1406"/>
    <mergeCell ref="N1406:AA1406"/>
    <mergeCell ref="AC1406:AD1406"/>
    <mergeCell ref="O1397:AB1397"/>
    <mergeCell ref="A1400:M1400"/>
    <mergeCell ref="R1400:AD1400"/>
    <mergeCell ref="C1401:AC1401"/>
    <mergeCell ref="I1403:P1403"/>
    <mergeCell ref="S1403:Y1403"/>
    <mergeCell ref="O1395:AB1395"/>
    <mergeCell ref="B1396:D1396"/>
    <mergeCell ref="F1396:I1396"/>
    <mergeCell ref="J1396:L1396"/>
    <mergeCell ref="N1396:AA1396"/>
    <mergeCell ref="AC1396:AD1396"/>
    <mergeCell ref="O1393:AB1393"/>
    <mergeCell ref="B1394:D1394"/>
    <mergeCell ref="F1394:I1394"/>
    <mergeCell ref="J1394:L1394"/>
    <mergeCell ref="N1394:AA1394"/>
    <mergeCell ref="AC1394:AD1394"/>
    <mergeCell ref="O1391:AB1391"/>
    <mergeCell ref="B1392:D1392"/>
    <mergeCell ref="F1392:I1392"/>
    <mergeCell ref="J1392:L1392"/>
    <mergeCell ref="N1392:AA1392"/>
    <mergeCell ref="AC1392:AD1392"/>
    <mergeCell ref="O1389:AB1389"/>
    <mergeCell ref="B1390:D1390"/>
    <mergeCell ref="F1390:I1390"/>
    <mergeCell ref="J1390:L1390"/>
    <mergeCell ref="N1390:AA1390"/>
    <mergeCell ref="AC1390:AD1390"/>
    <mergeCell ref="B1387:D1387"/>
    <mergeCell ref="F1387:I1387"/>
    <mergeCell ref="J1387:L1387"/>
    <mergeCell ref="N1387:AA1387"/>
    <mergeCell ref="AC1387:AD1387"/>
    <mergeCell ref="B1388:D1388"/>
    <mergeCell ref="F1388:I1388"/>
    <mergeCell ref="J1388:L1388"/>
    <mergeCell ref="N1388:AA1388"/>
    <mergeCell ref="AC1388:AD1388"/>
    <mergeCell ref="O1382:AB1382"/>
    <mergeCell ref="AC1382:AD1382"/>
    <mergeCell ref="A1384:S1384"/>
    <mergeCell ref="Y1384:Z1384"/>
    <mergeCell ref="AC1384:AD1384"/>
    <mergeCell ref="A1386:O1386"/>
    <mergeCell ref="B1380:D1380"/>
    <mergeCell ref="F1380:I1380"/>
    <mergeCell ref="J1380:L1380"/>
    <mergeCell ref="N1380:AA1380"/>
    <mergeCell ref="AC1380:AD1380"/>
    <mergeCell ref="O1381:AB1381"/>
    <mergeCell ref="AC1381:AD1381"/>
    <mergeCell ref="A1376:S1376"/>
    <mergeCell ref="Y1376:Z1376"/>
    <mergeCell ref="AC1376:AD1376"/>
    <mergeCell ref="A1378:O1378"/>
    <mergeCell ref="B1379:D1379"/>
    <mergeCell ref="F1379:I1379"/>
    <mergeCell ref="J1379:L1379"/>
    <mergeCell ref="N1379:AA1379"/>
    <mergeCell ref="AC1379:AD1379"/>
    <mergeCell ref="B1373:D1373"/>
    <mergeCell ref="F1373:I1373"/>
    <mergeCell ref="J1373:L1373"/>
    <mergeCell ref="N1373:AA1373"/>
    <mergeCell ref="AC1373:AD1373"/>
    <mergeCell ref="O1374:AB1374"/>
    <mergeCell ref="A1371:O1371"/>
    <mergeCell ref="B1372:D1372"/>
    <mergeCell ref="F1372:I1372"/>
    <mergeCell ref="J1372:L1372"/>
    <mergeCell ref="N1372:AA1372"/>
    <mergeCell ref="AC1372:AD1372"/>
    <mergeCell ref="O1366:AB1366"/>
    <mergeCell ref="AC1366:AD1366"/>
    <mergeCell ref="O1367:AB1367"/>
    <mergeCell ref="AC1367:AD1367"/>
    <mergeCell ref="A1369:S1369"/>
    <mergeCell ref="Y1369:Z1369"/>
    <mergeCell ref="AC1369:AD1369"/>
    <mergeCell ref="B1364:D1364"/>
    <mergeCell ref="F1364:I1364"/>
    <mergeCell ref="J1364:L1364"/>
    <mergeCell ref="N1364:AA1364"/>
    <mergeCell ref="AC1364:AD1364"/>
    <mergeCell ref="O1365:AB1365"/>
    <mergeCell ref="AC1365:AD1365"/>
    <mergeCell ref="B1362:D1362"/>
    <mergeCell ref="F1362:I1362"/>
    <mergeCell ref="J1362:L1362"/>
    <mergeCell ref="N1362:AA1362"/>
    <mergeCell ref="AC1362:AD1362"/>
    <mergeCell ref="O1363:AB1363"/>
    <mergeCell ref="B1360:D1360"/>
    <mergeCell ref="F1360:I1360"/>
    <mergeCell ref="J1360:L1360"/>
    <mergeCell ref="N1360:AA1360"/>
    <mergeCell ref="AC1360:AD1360"/>
    <mergeCell ref="O1361:AB1361"/>
    <mergeCell ref="B1358:D1358"/>
    <mergeCell ref="F1358:I1358"/>
    <mergeCell ref="J1358:L1358"/>
    <mergeCell ref="N1358:AA1358"/>
    <mergeCell ref="AC1358:AD1358"/>
    <mergeCell ref="O1359:AB1359"/>
    <mergeCell ref="A1354:S1354"/>
    <mergeCell ref="Y1354:Z1354"/>
    <mergeCell ref="AC1354:AD1354"/>
    <mergeCell ref="A1356:O1356"/>
    <mergeCell ref="B1357:D1357"/>
    <mergeCell ref="F1357:I1357"/>
    <mergeCell ref="J1357:L1357"/>
    <mergeCell ref="N1357:AA1357"/>
    <mergeCell ref="AC1357:AD1357"/>
    <mergeCell ref="B1351:D1351"/>
    <mergeCell ref="F1351:I1351"/>
    <mergeCell ref="J1351:L1351"/>
    <mergeCell ref="N1351:AA1351"/>
    <mergeCell ref="AC1351:AD1351"/>
    <mergeCell ref="O1352:AB1352"/>
    <mergeCell ref="A1349:O1349"/>
    <mergeCell ref="B1350:D1350"/>
    <mergeCell ref="F1350:I1350"/>
    <mergeCell ref="J1350:L1350"/>
    <mergeCell ref="N1350:AA1350"/>
    <mergeCell ref="AC1350:AD1350"/>
    <mergeCell ref="O1344:AB1344"/>
    <mergeCell ref="AC1344:AD1344"/>
    <mergeCell ref="O1345:AB1345"/>
    <mergeCell ref="AC1345:AD1345"/>
    <mergeCell ref="A1347:S1347"/>
    <mergeCell ref="Y1347:Z1347"/>
    <mergeCell ref="AC1347:AD1347"/>
    <mergeCell ref="B1342:D1342"/>
    <mergeCell ref="F1342:I1342"/>
    <mergeCell ref="J1342:L1342"/>
    <mergeCell ref="N1342:AA1342"/>
    <mergeCell ref="AC1342:AD1342"/>
    <mergeCell ref="B1343:D1343"/>
    <mergeCell ref="F1343:I1343"/>
    <mergeCell ref="J1343:L1343"/>
    <mergeCell ref="N1343:AA1343"/>
    <mergeCell ref="AC1343:AD1343"/>
    <mergeCell ref="A1336:M1336"/>
    <mergeCell ref="R1336:AD1336"/>
    <mergeCell ref="C1337:AC1337"/>
    <mergeCell ref="I1339:P1339"/>
    <mergeCell ref="S1339:Y1339"/>
    <mergeCell ref="A1341:O1341"/>
    <mergeCell ref="O1331:AB1331"/>
    <mergeCell ref="AC1331:AD1331"/>
    <mergeCell ref="O1332:AB1332"/>
    <mergeCell ref="AC1332:AD1332"/>
    <mergeCell ref="O1333:AB1333"/>
    <mergeCell ref="AC1333:AD1333"/>
    <mergeCell ref="O1329:AB1329"/>
    <mergeCell ref="B1330:D1330"/>
    <mergeCell ref="F1330:I1330"/>
    <mergeCell ref="J1330:L1330"/>
    <mergeCell ref="N1330:AA1330"/>
    <mergeCell ref="AC1330:AD1330"/>
    <mergeCell ref="O1326:AB1326"/>
    <mergeCell ref="AC1326:AD1326"/>
    <mergeCell ref="O1327:AB1327"/>
    <mergeCell ref="AC1327:AD1327"/>
    <mergeCell ref="B1328:D1328"/>
    <mergeCell ref="F1328:I1328"/>
    <mergeCell ref="J1328:L1328"/>
    <mergeCell ref="N1328:AA1328"/>
    <mergeCell ref="AC1328:AD1328"/>
    <mergeCell ref="O1323:AB1323"/>
    <mergeCell ref="AC1323:AD1323"/>
    <mergeCell ref="O1324:AB1324"/>
    <mergeCell ref="AC1324:AD1324"/>
    <mergeCell ref="O1325:AB1325"/>
    <mergeCell ref="AC1325:AD1325"/>
    <mergeCell ref="O1320:AB1320"/>
    <mergeCell ref="AC1320:AD1320"/>
    <mergeCell ref="O1321:AB1321"/>
    <mergeCell ref="AC1321:AD1321"/>
    <mergeCell ref="O1322:AB1322"/>
    <mergeCell ref="AC1322:AD1322"/>
    <mergeCell ref="O1317:AB1317"/>
    <mergeCell ref="AC1317:AD1317"/>
    <mergeCell ref="O1318:AB1318"/>
    <mergeCell ref="AC1318:AD1318"/>
    <mergeCell ref="O1319:AB1319"/>
    <mergeCell ref="AC1319:AD1319"/>
    <mergeCell ref="O1314:AB1314"/>
    <mergeCell ref="AC1314:AD1314"/>
    <mergeCell ref="O1315:AB1315"/>
    <mergeCell ref="AC1315:AD1315"/>
    <mergeCell ref="O1316:AB1316"/>
    <mergeCell ref="AC1316:AD1316"/>
    <mergeCell ref="O1311:AB1311"/>
    <mergeCell ref="AC1311:AD1311"/>
    <mergeCell ref="O1312:AB1312"/>
    <mergeCell ref="AC1312:AD1312"/>
    <mergeCell ref="O1313:AB1313"/>
    <mergeCell ref="AC1313:AD1313"/>
    <mergeCell ref="O1308:AB1308"/>
    <mergeCell ref="AC1308:AD1308"/>
    <mergeCell ref="O1309:AB1309"/>
    <mergeCell ref="AC1309:AD1309"/>
    <mergeCell ref="O1310:AB1310"/>
    <mergeCell ref="AC1310:AD1310"/>
    <mergeCell ref="O1305:AB1305"/>
    <mergeCell ref="AC1305:AD1305"/>
    <mergeCell ref="O1306:AB1306"/>
    <mergeCell ref="AC1306:AD1306"/>
    <mergeCell ref="O1307:AB1307"/>
    <mergeCell ref="AC1307:AD1307"/>
    <mergeCell ref="O1302:AB1302"/>
    <mergeCell ref="AC1302:AD1302"/>
    <mergeCell ref="O1303:AB1303"/>
    <mergeCell ref="AC1303:AD1303"/>
    <mergeCell ref="O1304:AB1304"/>
    <mergeCell ref="AC1304:AD1304"/>
    <mergeCell ref="O1299:AB1299"/>
    <mergeCell ref="AC1299:AD1299"/>
    <mergeCell ref="O1300:AB1300"/>
    <mergeCell ref="AC1300:AD1300"/>
    <mergeCell ref="O1301:AB1301"/>
    <mergeCell ref="AC1301:AD1301"/>
    <mergeCell ref="O1296:AB1296"/>
    <mergeCell ref="AC1296:AD1296"/>
    <mergeCell ref="O1297:AB1297"/>
    <mergeCell ref="AC1297:AD1297"/>
    <mergeCell ref="O1298:AB1298"/>
    <mergeCell ref="AC1298:AD1298"/>
    <mergeCell ref="O1293:AB1293"/>
    <mergeCell ref="AC1293:AD1293"/>
    <mergeCell ref="O1294:AB1294"/>
    <mergeCell ref="AC1294:AD1294"/>
    <mergeCell ref="O1295:AB1295"/>
    <mergeCell ref="AC1295:AD1295"/>
    <mergeCell ref="O1290:AB1290"/>
    <mergeCell ref="AC1290:AD1290"/>
    <mergeCell ref="O1291:AB1291"/>
    <mergeCell ref="AC1291:AD1291"/>
    <mergeCell ref="O1292:AB1292"/>
    <mergeCell ref="AC1292:AD1292"/>
    <mergeCell ref="O1287:AB1287"/>
    <mergeCell ref="AC1287:AD1287"/>
    <mergeCell ref="O1288:AB1288"/>
    <mergeCell ref="AC1288:AD1288"/>
    <mergeCell ref="O1289:AB1289"/>
    <mergeCell ref="AC1289:AD1289"/>
    <mergeCell ref="O1284:AB1284"/>
    <mergeCell ref="AC1284:AD1284"/>
    <mergeCell ref="O1285:AB1285"/>
    <mergeCell ref="AC1285:AD1285"/>
    <mergeCell ref="O1286:AB1286"/>
    <mergeCell ref="AC1286:AD1286"/>
    <mergeCell ref="B1282:D1282"/>
    <mergeCell ref="F1282:I1282"/>
    <mergeCell ref="J1282:L1282"/>
    <mergeCell ref="N1282:AA1282"/>
    <mergeCell ref="AC1282:AD1282"/>
    <mergeCell ref="O1283:AB1283"/>
    <mergeCell ref="AC1283:AD1283"/>
    <mergeCell ref="A1280:O1280"/>
    <mergeCell ref="B1281:D1281"/>
    <mergeCell ref="F1281:I1281"/>
    <mergeCell ref="J1281:L1281"/>
    <mergeCell ref="N1281:AA1281"/>
    <mergeCell ref="AC1281:AD1281"/>
    <mergeCell ref="O1272:AB1272"/>
    <mergeCell ref="AC1272:AD1272"/>
    <mergeCell ref="A1275:M1275"/>
    <mergeCell ref="R1275:AD1275"/>
    <mergeCell ref="C1276:AC1276"/>
    <mergeCell ref="I1278:P1278"/>
    <mergeCell ref="S1278:Y1278"/>
    <mergeCell ref="O1269:AB1269"/>
    <mergeCell ref="AC1269:AD1269"/>
    <mergeCell ref="O1270:AB1270"/>
    <mergeCell ref="AC1270:AD1270"/>
    <mergeCell ref="O1271:AB1271"/>
    <mergeCell ref="AC1271:AD1271"/>
    <mergeCell ref="O1266:AB1266"/>
    <mergeCell ref="AC1266:AD1266"/>
    <mergeCell ref="O1267:AB1267"/>
    <mergeCell ref="AC1267:AD1267"/>
    <mergeCell ref="O1268:AB1268"/>
    <mergeCell ref="AC1268:AD1268"/>
    <mergeCell ref="B1264:D1264"/>
    <mergeCell ref="F1264:I1264"/>
    <mergeCell ref="J1264:L1264"/>
    <mergeCell ref="N1264:AA1264"/>
    <mergeCell ref="AC1264:AD1264"/>
    <mergeCell ref="B1265:D1265"/>
    <mergeCell ref="F1265:I1265"/>
    <mergeCell ref="J1265:L1265"/>
    <mergeCell ref="N1265:AA1265"/>
    <mergeCell ref="AC1265:AD1265"/>
    <mergeCell ref="A1258:M1258"/>
    <mergeCell ref="R1258:AD1258"/>
    <mergeCell ref="C1259:AC1259"/>
    <mergeCell ref="I1261:P1261"/>
    <mergeCell ref="S1261:Y1261"/>
    <mergeCell ref="A1263:O1263"/>
    <mergeCell ref="O1253:AB1253"/>
    <mergeCell ref="AC1253:AD1253"/>
    <mergeCell ref="O1254:AB1254"/>
    <mergeCell ref="AC1254:AD1254"/>
    <mergeCell ref="O1255:AB1255"/>
    <mergeCell ref="AC1255:AD1255"/>
    <mergeCell ref="O1250:AB1250"/>
    <mergeCell ref="AC1250:AD1250"/>
    <mergeCell ref="O1251:AB1251"/>
    <mergeCell ref="AC1251:AD1251"/>
    <mergeCell ref="O1252:AB1252"/>
    <mergeCell ref="AC1252:AD1252"/>
    <mergeCell ref="O1247:AB1247"/>
    <mergeCell ref="AC1247:AD1247"/>
    <mergeCell ref="O1248:AB1248"/>
    <mergeCell ref="AC1248:AD1248"/>
    <mergeCell ref="O1249:AB1249"/>
    <mergeCell ref="AC1249:AD1249"/>
    <mergeCell ref="O1244:AB1244"/>
    <mergeCell ref="AC1244:AD1244"/>
    <mergeCell ref="O1245:AB1245"/>
    <mergeCell ref="AC1245:AD1245"/>
    <mergeCell ref="O1246:AB1246"/>
    <mergeCell ref="AC1246:AD1246"/>
    <mergeCell ref="O1242:AB1242"/>
    <mergeCell ref="B1243:D1243"/>
    <mergeCell ref="F1243:I1243"/>
    <mergeCell ref="J1243:L1243"/>
    <mergeCell ref="N1243:AA1243"/>
    <mergeCell ref="AC1243:AD1243"/>
    <mergeCell ref="O1240:AB1240"/>
    <mergeCell ref="AC1240:AD1240"/>
    <mergeCell ref="B1241:D1241"/>
    <mergeCell ref="F1241:I1241"/>
    <mergeCell ref="J1241:L1241"/>
    <mergeCell ref="N1241:AA1241"/>
    <mergeCell ref="AC1241:AD1241"/>
    <mergeCell ref="O1237:AB1237"/>
    <mergeCell ref="AC1237:AD1237"/>
    <mergeCell ref="O1238:AB1238"/>
    <mergeCell ref="AC1238:AD1238"/>
    <mergeCell ref="O1239:AB1239"/>
    <mergeCell ref="AC1239:AD1239"/>
    <mergeCell ref="O1234:AB1234"/>
    <mergeCell ref="AC1234:AD1234"/>
    <mergeCell ref="O1235:AB1235"/>
    <mergeCell ref="AC1235:AD1235"/>
    <mergeCell ref="O1236:AB1236"/>
    <mergeCell ref="AC1236:AD1236"/>
    <mergeCell ref="O1232:AB1232"/>
    <mergeCell ref="B1233:D1233"/>
    <mergeCell ref="F1233:I1233"/>
    <mergeCell ref="J1233:L1233"/>
    <mergeCell ref="N1233:AA1233"/>
    <mergeCell ref="AC1233:AD1233"/>
    <mergeCell ref="O1230:AB1230"/>
    <mergeCell ref="AC1230:AD1230"/>
    <mergeCell ref="B1231:D1231"/>
    <mergeCell ref="F1231:I1231"/>
    <mergeCell ref="J1231:L1231"/>
    <mergeCell ref="N1231:AA1231"/>
    <mergeCell ref="AC1231:AD1231"/>
    <mergeCell ref="B1228:D1228"/>
    <mergeCell ref="F1228:I1228"/>
    <mergeCell ref="J1228:L1228"/>
    <mergeCell ref="N1228:AA1228"/>
    <mergeCell ref="AC1228:AD1228"/>
    <mergeCell ref="O1229:AB1229"/>
    <mergeCell ref="AC1229:AD1229"/>
    <mergeCell ref="O1225:AB1225"/>
    <mergeCell ref="AC1225:AD1225"/>
    <mergeCell ref="O1226:AB1226"/>
    <mergeCell ref="AC1226:AD1226"/>
    <mergeCell ref="O1227:AB1227"/>
    <mergeCell ref="AC1227:AD1227"/>
    <mergeCell ref="O1222:AB1222"/>
    <mergeCell ref="AC1222:AD1222"/>
    <mergeCell ref="O1223:AB1223"/>
    <mergeCell ref="AC1223:AD1223"/>
    <mergeCell ref="O1224:AB1224"/>
    <mergeCell ref="AC1224:AD1224"/>
    <mergeCell ref="O1219:AB1219"/>
    <mergeCell ref="AC1219:AD1219"/>
    <mergeCell ref="O1220:AB1220"/>
    <mergeCell ref="AC1220:AD1220"/>
    <mergeCell ref="O1221:AB1221"/>
    <mergeCell ref="AC1221:AD1221"/>
    <mergeCell ref="O1216:AB1216"/>
    <mergeCell ref="AC1216:AD1216"/>
    <mergeCell ref="O1217:AB1217"/>
    <mergeCell ref="AC1217:AD1217"/>
    <mergeCell ref="O1218:AB1218"/>
    <mergeCell ref="AC1218:AD1218"/>
    <mergeCell ref="O1213:AB1213"/>
    <mergeCell ref="AC1213:AD1213"/>
    <mergeCell ref="O1214:AB1214"/>
    <mergeCell ref="AC1214:AD1214"/>
    <mergeCell ref="O1215:AB1215"/>
    <mergeCell ref="AC1215:AD1215"/>
    <mergeCell ref="O1210:AB1210"/>
    <mergeCell ref="AC1210:AD1210"/>
    <mergeCell ref="O1211:AB1211"/>
    <mergeCell ref="AC1211:AD1211"/>
    <mergeCell ref="O1212:AB1212"/>
    <mergeCell ref="AC1212:AD1212"/>
    <mergeCell ref="O1207:AB1207"/>
    <mergeCell ref="AC1207:AD1207"/>
    <mergeCell ref="O1208:AB1208"/>
    <mergeCell ref="AC1208:AD1208"/>
    <mergeCell ref="O1209:AB1209"/>
    <mergeCell ref="AC1209:AD1209"/>
    <mergeCell ref="O1204:AB1204"/>
    <mergeCell ref="AC1204:AD1204"/>
    <mergeCell ref="O1205:AB1205"/>
    <mergeCell ref="AC1205:AD1205"/>
    <mergeCell ref="O1206:AB1206"/>
    <mergeCell ref="AC1206:AD1206"/>
    <mergeCell ref="B1202:D1202"/>
    <mergeCell ref="F1202:I1202"/>
    <mergeCell ref="J1202:L1202"/>
    <mergeCell ref="N1202:AA1202"/>
    <mergeCell ref="AC1202:AD1202"/>
    <mergeCell ref="B1203:D1203"/>
    <mergeCell ref="F1203:I1203"/>
    <mergeCell ref="J1203:L1203"/>
    <mergeCell ref="N1203:AA1203"/>
    <mergeCell ref="AC1203:AD1203"/>
    <mergeCell ref="A1196:M1196"/>
    <mergeCell ref="R1196:AD1196"/>
    <mergeCell ref="C1197:AC1197"/>
    <mergeCell ref="I1199:P1199"/>
    <mergeCell ref="S1199:Y1199"/>
    <mergeCell ref="A1201:O1201"/>
    <mergeCell ref="O1191:AB1191"/>
    <mergeCell ref="AC1191:AD1191"/>
    <mergeCell ref="O1192:AB1192"/>
    <mergeCell ref="AC1192:AD1192"/>
    <mergeCell ref="O1193:AB1193"/>
    <mergeCell ref="AC1193:AD1193"/>
    <mergeCell ref="O1188:AB1188"/>
    <mergeCell ref="AC1188:AD1188"/>
    <mergeCell ref="O1189:AB1189"/>
    <mergeCell ref="AC1189:AD1189"/>
    <mergeCell ref="O1190:AB1190"/>
    <mergeCell ref="AC1190:AD1190"/>
    <mergeCell ref="O1185:AB1185"/>
    <mergeCell ref="AC1185:AD1185"/>
    <mergeCell ref="O1186:AB1186"/>
    <mergeCell ref="AC1186:AD1186"/>
    <mergeCell ref="O1187:AB1187"/>
    <mergeCell ref="AC1187:AD1187"/>
    <mergeCell ref="O1182:AB1182"/>
    <mergeCell ref="AC1182:AD1182"/>
    <mergeCell ref="O1183:AB1183"/>
    <mergeCell ref="AC1183:AD1183"/>
    <mergeCell ref="O1184:AB1184"/>
    <mergeCell ref="AC1184:AD1184"/>
    <mergeCell ref="O1179:AB1179"/>
    <mergeCell ref="AC1179:AD1179"/>
    <mergeCell ref="O1180:AB1180"/>
    <mergeCell ref="AC1180:AD1180"/>
    <mergeCell ref="B1181:D1181"/>
    <mergeCell ref="F1181:I1181"/>
    <mergeCell ref="J1181:L1181"/>
    <mergeCell ref="N1181:AA1181"/>
    <mergeCell ref="AC1181:AD1181"/>
    <mergeCell ref="O1176:AB1176"/>
    <mergeCell ref="AC1176:AD1176"/>
    <mergeCell ref="O1177:AB1177"/>
    <mergeCell ref="AC1177:AD1177"/>
    <mergeCell ref="O1178:AB1178"/>
    <mergeCell ref="AC1178:AD1178"/>
    <mergeCell ref="O1173:AB1173"/>
    <mergeCell ref="AC1173:AD1173"/>
    <mergeCell ref="O1174:AB1174"/>
    <mergeCell ref="AC1174:AD1174"/>
    <mergeCell ref="O1175:AB1175"/>
    <mergeCell ref="AC1175:AD1175"/>
    <mergeCell ref="O1170:AB1170"/>
    <mergeCell ref="AC1170:AD1170"/>
    <mergeCell ref="O1171:AB1171"/>
    <mergeCell ref="AC1171:AD1171"/>
    <mergeCell ref="O1172:AB1172"/>
    <mergeCell ref="AC1172:AD1172"/>
    <mergeCell ref="O1167:AB1167"/>
    <mergeCell ref="AC1167:AD1167"/>
    <mergeCell ref="O1168:AB1168"/>
    <mergeCell ref="AC1168:AD1168"/>
    <mergeCell ref="O1169:AB1169"/>
    <mergeCell ref="AC1169:AD1169"/>
    <mergeCell ref="B1165:D1165"/>
    <mergeCell ref="F1165:I1165"/>
    <mergeCell ref="J1165:L1165"/>
    <mergeCell ref="N1165:AA1165"/>
    <mergeCell ref="AC1165:AD1165"/>
    <mergeCell ref="O1166:AB1166"/>
    <mergeCell ref="AC1166:AD1166"/>
    <mergeCell ref="A1163:O1163"/>
    <mergeCell ref="B1164:D1164"/>
    <mergeCell ref="F1164:I1164"/>
    <mergeCell ref="J1164:L1164"/>
    <mergeCell ref="N1164:AA1164"/>
    <mergeCell ref="AC1164:AD1164"/>
    <mergeCell ref="O1155:AB1155"/>
    <mergeCell ref="A1158:M1158"/>
    <mergeCell ref="R1158:AD1158"/>
    <mergeCell ref="C1159:AC1159"/>
    <mergeCell ref="I1161:P1161"/>
    <mergeCell ref="S1161:Y1161"/>
    <mergeCell ref="O1152:AB1152"/>
    <mergeCell ref="AC1152:AD1152"/>
    <mergeCell ref="O1153:AB1153"/>
    <mergeCell ref="AC1153:AD1153"/>
    <mergeCell ref="B1154:D1154"/>
    <mergeCell ref="F1154:I1154"/>
    <mergeCell ref="J1154:L1154"/>
    <mergeCell ref="N1154:AA1154"/>
    <mergeCell ref="AC1154:AD1154"/>
    <mergeCell ref="O1150:AB1150"/>
    <mergeCell ref="B1151:D1151"/>
    <mergeCell ref="F1151:I1151"/>
    <mergeCell ref="J1151:L1151"/>
    <mergeCell ref="N1151:AA1151"/>
    <mergeCell ref="AC1151:AD1151"/>
    <mergeCell ref="O1148:AB1148"/>
    <mergeCell ref="AC1148:AD1148"/>
    <mergeCell ref="B1149:D1149"/>
    <mergeCell ref="F1149:I1149"/>
    <mergeCell ref="J1149:L1149"/>
    <mergeCell ref="N1149:AA1149"/>
    <mergeCell ref="AC1149:AD1149"/>
    <mergeCell ref="O1145:AB1145"/>
    <mergeCell ref="AC1145:AD1145"/>
    <mergeCell ref="O1146:AB1146"/>
    <mergeCell ref="AC1146:AD1146"/>
    <mergeCell ref="O1147:AB1147"/>
    <mergeCell ref="AC1147:AD1147"/>
    <mergeCell ref="O1142:AB1142"/>
    <mergeCell ref="AC1142:AD1142"/>
    <mergeCell ref="O1143:AB1143"/>
    <mergeCell ref="AC1143:AD1143"/>
    <mergeCell ref="O1144:AB1144"/>
    <mergeCell ref="AC1144:AD1144"/>
    <mergeCell ref="O1139:AB1139"/>
    <mergeCell ref="AC1139:AD1139"/>
    <mergeCell ref="O1140:AB1140"/>
    <mergeCell ref="AC1140:AD1140"/>
    <mergeCell ref="O1141:AB1141"/>
    <mergeCell ref="AC1141:AD1141"/>
    <mergeCell ref="O1136:AB1136"/>
    <mergeCell ref="AC1136:AD1136"/>
    <mergeCell ref="O1137:AB1137"/>
    <mergeCell ref="AC1137:AD1137"/>
    <mergeCell ref="B1138:D1138"/>
    <mergeCell ref="F1138:I1138"/>
    <mergeCell ref="J1138:L1138"/>
    <mergeCell ref="N1138:AA1138"/>
    <mergeCell ref="AC1138:AD1138"/>
    <mergeCell ref="O1133:AB1133"/>
    <mergeCell ref="AC1133:AD1133"/>
    <mergeCell ref="O1134:AB1134"/>
    <mergeCell ref="AC1134:AD1134"/>
    <mergeCell ref="O1135:AB1135"/>
    <mergeCell ref="AC1135:AD1135"/>
    <mergeCell ref="O1130:AB1130"/>
    <mergeCell ref="AC1130:AD1130"/>
    <mergeCell ref="O1131:AB1131"/>
    <mergeCell ref="AC1131:AD1131"/>
    <mergeCell ref="O1132:AB1132"/>
    <mergeCell ref="AC1132:AD1132"/>
    <mergeCell ref="O1127:AB1127"/>
    <mergeCell ref="AC1127:AD1127"/>
    <mergeCell ref="O1128:AB1128"/>
    <mergeCell ref="AC1128:AD1128"/>
    <mergeCell ref="O1129:AB1129"/>
    <mergeCell ref="AC1129:AD1129"/>
    <mergeCell ref="O1124:AB1124"/>
    <mergeCell ref="AC1124:AD1124"/>
    <mergeCell ref="O1125:AB1125"/>
    <mergeCell ref="AC1125:AD1125"/>
    <mergeCell ref="O1126:AB1126"/>
    <mergeCell ref="AC1126:AD1126"/>
    <mergeCell ref="O1122:AB1122"/>
    <mergeCell ref="AC1122:AD1122"/>
    <mergeCell ref="B1123:D1123"/>
    <mergeCell ref="F1123:I1123"/>
    <mergeCell ref="J1123:L1123"/>
    <mergeCell ref="N1123:AA1123"/>
    <mergeCell ref="AC1123:AD1123"/>
    <mergeCell ref="O1119:AB1119"/>
    <mergeCell ref="AC1119:AD1119"/>
    <mergeCell ref="O1120:AB1120"/>
    <mergeCell ref="AC1120:AD1120"/>
    <mergeCell ref="O1121:AB1121"/>
    <mergeCell ref="AC1121:AD1121"/>
    <mergeCell ref="O1116:AB1116"/>
    <mergeCell ref="AC1116:AD1116"/>
    <mergeCell ref="O1117:AB1117"/>
    <mergeCell ref="AC1117:AD1117"/>
    <mergeCell ref="O1118:AB1118"/>
    <mergeCell ref="AC1118:AD1118"/>
    <mergeCell ref="O1113:AB1113"/>
    <mergeCell ref="AC1113:AD1113"/>
    <mergeCell ref="O1114:AB1114"/>
    <mergeCell ref="AC1114:AD1114"/>
    <mergeCell ref="O1115:AB1115"/>
    <mergeCell ref="AC1115:AD1115"/>
    <mergeCell ref="B1111:D1111"/>
    <mergeCell ref="F1111:I1111"/>
    <mergeCell ref="J1111:L1111"/>
    <mergeCell ref="N1111:AA1111"/>
    <mergeCell ref="AC1111:AD1111"/>
    <mergeCell ref="O1112:AB1112"/>
    <mergeCell ref="AC1112:AD1112"/>
    <mergeCell ref="A1109:O1109"/>
    <mergeCell ref="B1110:D1110"/>
    <mergeCell ref="F1110:I1110"/>
    <mergeCell ref="J1110:L1110"/>
    <mergeCell ref="N1110:AA1110"/>
    <mergeCell ref="AC1110:AD1110"/>
    <mergeCell ref="O1101:AB1101"/>
    <mergeCell ref="AC1101:AD1101"/>
    <mergeCell ref="A1104:M1104"/>
    <mergeCell ref="R1104:AD1104"/>
    <mergeCell ref="C1105:AC1105"/>
    <mergeCell ref="I1107:P1107"/>
    <mergeCell ref="S1107:Y1107"/>
    <mergeCell ref="B1099:D1099"/>
    <mergeCell ref="F1099:I1099"/>
    <mergeCell ref="J1099:L1099"/>
    <mergeCell ref="N1099:AA1099"/>
    <mergeCell ref="AC1099:AD1099"/>
    <mergeCell ref="O1100:AB1100"/>
    <mergeCell ref="AC1100:AD1100"/>
    <mergeCell ref="O1096:AB1096"/>
    <mergeCell ref="AC1096:AD1096"/>
    <mergeCell ref="O1097:AB1097"/>
    <mergeCell ref="AC1097:AD1097"/>
    <mergeCell ref="O1098:AB1098"/>
    <mergeCell ref="AC1098:AD1098"/>
    <mergeCell ref="O1094:AB1094"/>
    <mergeCell ref="AC1094:AD1094"/>
    <mergeCell ref="B1095:D1095"/>
    <mergeCell ref="F1095:I1095"/>
    <mergeCell ref="J1095:L1095"/>
    <mergeCell ref="N1095:AA1095"/>
    <mergeCell ref="AC1095:AD1095"/>
    <mergeCell ref="O1091:AB1091"/>
    <mergeCell ref="AC1091:AD1091"/>
    <mergeCell ref="O1092:AB1092"/>
    <mergeCell ref="AC1092:AD1092"/>
    <mergeCell ref="O1093:AB1093"/>
    <mergeCell ref="AC1093:AD1093"/>
    <mergeCell ref="O1088:AB1088"/>
    <mergeCell ref="AC1088:AD1088"/>
    <mergeCell ref="O1089:AB1089"/>
    <mergeCell ref="AC1089:AD1089"/>
    <mergeCell ref="O1090:AB1090"/>
    <mergeCell ref="AC1090:AD1090"/>
    <mergeCell ref="O1086:AB1086"/>
    <mergeCell ref="B1087:D1087"/>
    <mergeCell ref="F1087:I1087"/>
    <mergeCell ref="J1087:L1087"/>
    <mergeCell ref="N1087:AA1087"/>
    <mergeCell ref="AC1087:AD1087"/>
    <mergeCell ref="O1083:AB1083"/>
    <mergeCell ref="AC1083:AD1083"/>
    <mergeCell ref="O1084:AB1084"/>
    <mergeCell ref="AC1084:AD1084"/>
    <mergeCell ref="B1085:D1085"/>
    <mergeCell ref="F1085:I1085"/>
    <mergeCell ref="J1085:L1085"/>
    <mergeCell ref="N1085:AA1085"/>
    <mergeCell ref="AC1085:AD1085"/>
    <mergeCell ref="O1080:AB1080"/>
    <mergeCell ref="AC1080:AD1080"/>
    <mergeCell ref="O1081:AB1081"/>
    <mergeCell ref="AC1081:AD1081"/>
    <mergeCell ref="O1082:AB1082"/>
    <mergeCell ref="AC1082:AD1082"/>
    <mergeCell ref="O1077:AB1077"/>
    <mergeCell ref="AC1077:AD1077"/>
    <mergeCell ref="O1078:AB1078"/>
    <mergeCell ref="AC1078:AD1078"/>
    <mergeCell ref="O1079:AB1079"/>
    <mergeCell ref="AC1079:AD1079"/>
    <mergeCell ref="O1074:AB1074"/>
    <mergeCell ref="AC1074:AD1074"/>
    <mergeCell ref="O1075:AB1075"/>
    <mergeCell ref="AC1075:AD1075"/>
    <mergeCell ref="B1076:D1076"/>
    <mergeCell ref="F1076:I1076"/>
    <mergeCell ref="J1076:L1076"/>
    <mergeCell ref="N1076:AA1076"/>
    <mergeCell ref="AC1076:AD1076"/>
    <mergeCell ref="O1071:AB1071"/>
    <mergeCell ref="AC1071:AD1071"/>
    <mergeCell ref="O1072:AB1072"/>
    <mergeCell ref="AC1072:AD1072"/>
    <mergeCell ref="O1073:AB1073"/>
    <mergeCell ref="AC1073:AD1073"/>
    <mergeCell ref="O1068:AB1068"/>
    <mergeCell ref="AC1068:AD1068"/>
    <mergeCell ref="O1069:AB1069"/>
    <mergeCell ref="AC1069:AD1069"/>
    <mergeCell ref="O1070:AB1070"/>
    <mergeCell ref="AC1070:AD1070"/>
    <mergeCell ref="O1065:AB1065"/>
    <mergeCell ref="AC1065:AD1065"/>
    <mergeCell ref="O1066:AB1066"/>
    <mergeCell ref="AC1066:AD1066"/>
    <mergeCell ref="O1067:AB1067"/>
    <mergeCell ref="AC1067:AD1067"/>
    <mergeCell ref="O1062:AB1062"/>
    <mergeCell ref="AC1062:AD1062"/>
    <mergeCell ref="O1063:AB1063"/>
    <mergeCell ref="AC1063:AD1063"/>
    <mergeCell ref="O1064:AB1064"/>
    <mergeCell ref="AC1064:AD1064"/>
    <mergeCell ref="O1059:AB1059"/>
    <mergeCell ref="AC1059:AD1059"/>
    <mergeCell ref="O1060:AB1060"/>
    <mergeCell ref="AC1060:AD1060"/>
    <mergeCell ref="O1061:AB1061"/>
    <mergeCell ref="AC1061:AD1061"/>
    <mergeCell ref="B1057:D1057"/>
    <mergeCell ref="F1057:I1057"/>
    <mergeCell ref="J1057:L1057"/>
    <mergeCell ref="N1057:AA1057"/>
    <mergeCell ref="AC1057:AD1057"/>
    <mergeCell ref="O1058:AB1058"/>
    <mergeCell ref="AC1058:AD1058"/>
    <mergeCell ref="A1055:O1055"/>
    <mergeCell ref="B1056:D1056"/>
    <mergeCell ref="F1056:I1056"/>
    <mergeCell ref="J1056:L1056"/>
    <mergeCell ref="N1056:AA1056"/>
    <mergeCell ref="AC1056:AD1056"/>
    <mergeCell ref="O1047:AB1047"/>
    <mergeCell ref="A1050:M1050"/>
    <mergeCell ref="R1050:AD1050"/>
    <mergeCell ref="C1051:AC1051"/>
    <mergeCell ref="I1053:P1053"/>
    <mergeCell ref="S1053:Y1053"/>
    <mergeCell ref="O1045:AB1045"/>
    <mergeCell ref="AC1045:AD1045"/>
    <mergeCell ref="B1046:D1046"/>
    <mergeCell ref="F1046:I1046"/>
    <mergeCell ref="J1046:L1046"/>
    <mergeCell ref="N1046:AA1046"/>
    <mergeCell ref="AC1046:AD1046"/>
    <mergeCell ref="O1042:AB1042"/>
    <mergeCell ref="AC1042:AD1042"/>
    <mergeCell ref="O1043:AB1043"/>
    <mergeCell ref="AC1043:AD1043"/>
    <mergeCell ref="O1044:AB1044"/>
    <mergeCell ref="AC1044:AD1044"/>
    <mergeCell ref="O1039:AB1039"/>
    <mergeCell ref="AC1039:AD1039"/>
    <mergeCell ref="O1040:AB1040"/>
    <mergeCell ref="AC1040:AD1040"/>
    <mergeCell ref="O1041:AB1041"/>
    <mergeCell ref="AC1041:AD1041"/>
    <mergeCell ref="O1036:AB1036"/>
    <mergeCell ref="AC1036:AD1036"/>
    <mergeCell ref="O1037:AB1037"/>
    <mergeCell ref="AC1037:AD1037"/>
    <mergeCell ref="O1038:AB1038"/>
    <mergeCell ref="AC1038:AD1038"/>
    <mergeCell ref="O1033:AB1033"/>
    <mergeCell ref="AC1033:AD1033"/>
    <mergeCell ref="O1034:AB1034"/>
    <mergeCell ref="AC1034:AD1034"/>
    <mergeCell ref="B1035:D1035"/>
    <mergeCell ref="F1035:I1035"/>
    <mergeCell ref="J1035:L1035"/>
    <mergeCell ref="N1035:AA1035"/>
    <mergeCell ref="AC1035:AD1035"/>
    <mergeCell ref="O1031:AB1031"/>
    <mergeCell ref="B1032:D1032"/>
    <mergeCell ref="F1032:I1032"/>
    <mergeCell ref="J1032:L1032"/>
    <mergeCell ref="N1032:AA1032"/>
    <mergeCell ref="AC1032:AD1032"/>
    <mergeCell ref="O1028:AB1028"/>
    <mergeCell ref="AC1028:AD1028"/>
    <mergeCell ref="O1029:AB1029"/>
    <mergeCell ref="AC1029:AD1029"/>
    <mergeCell ref="B1030:D1030"/>
    <mergeCell ref="F1030:I1030"/>
    <mergeCell ref="J1030:L1030"/>
    <mergeCell ref="N1030:AA1030"/>
    <mergeCell ref="AC1030:AD1030"/>
    <mergeCell ref="O1025:AB1025"/>
    <mergeCell ref="AC1025:AD1025"/>
    <mergeCell ref="O1026:AB1026"/>
    <mergeCell ref="AC1026:AD1026"/>
    <mergeCell ref="B1027:D1027"/>
    <mergeCell ref="F1027:I1027"/>
    <mergeCell ref="J1027:L1027"/>
    <mergeCell ref="N1027:AA1027"/>
    <mergeCell ref="AC1027:AD1027"/>
    <mergeCell ref="O1023:AB1023"/>
    <mergeCell ref="AC1023:AD1023"/>
    <mergeCell ref="B1024:D1024"/>
    <mergeCell ref="F1024:I1024"/>
    <mergeCell ref="J1024:L1024"/>
    <mergeCell ref="N1024:AA1024"/>
    <mergeCell ref="AC1024:AD1024"/>
    <mergeCell ref="B1021:D1021"/>
    <mergeCell ref="F1021:I1021"/>
    <mergeCell ref="J1021:L1021"/>
    <mergeCell ref="N1021:AA1021"/>
    <mergeCell ref="AC1021:AD1021"/>
    <mergeCell ref="O1022:AB1022"/>
    <mergeCell ref="AC1022:AD1022"/>
    <mergeCell ref="B1019:D1019"/>
    <mergeCell ref="F1019:I1019"/>
    <mergeCell ref="J1019:L1019"/>
    <mergeCell ref="N1019:AA1019"/>
    <mergeCell ref="AC1019:AD1019"/>
    <mergeCell ref="O1020:AB1020"/>
    <mergeCell ref="O1016:AB1016"/>
    <mergeCell ref="AC1016:AD1016"/>
    <mergeCell ref="O1017:AB1017"/>
    <mergeCell ref="AC1017:AD1017"/>
    <mergeCell ref="O1018:AB1018"/>
    <mergeCell ref="AC1018:AD1018"/>
    <mergeCell ref="O1013:AB1013"/>
    <mergeCell ref="AC1013:AD1013"/>
    <mergeCell ref="O1014:AB1014"/>
    <mergeCell ref="AC1014:AD1014"/>
    <mergeCell ref="O1015:AB1015"/>
    <mergeCell ref="AC1015:AD1015"/>
    <mergeCell ref="O1010:AB1010"/>
    <mergeCell ref="AC1010:AD1010"/>
    <mergeCell ref="O1011:AB1011"/>
    <mergeCell ref="AC1011:AD1011"/>
    <mergeCell ref="O1012:AB1012"/>
    <mergeCell ref="AC1012:AD1012"/>
    <mergeCell ref="O1007:AB1007"/>
    <mergeCell ref="AC1007:AD1007"/>
    <mergeCell ref="O1008:AB1008"/>
    <mergeCell ref="AC1008:AD1008"/>
    <mergeCell ref="O1009:AB1009"/>
    <mergeCell ref="AC1009:AD1009"/>
    <mergeCell ref="B1005:D1005"/>
    <mergeCell ref="F1005:I1005"/>
    <mergeCell ref="J1005:L1005"/>
    <mergeCell ref="N1005:AA1005"/>
    <mergeCell ref="AC1005:AD1005"/>
    <mergeCell ref="B1006:D1006"/>
    <mergeCell ref="F1006:I1006"/>
    <mergeCell ref="J1006:L1006"/>
    <mergeCell ref="N1006:AA1006"/>
    <mergeCell ref="AC1006:AD1006"/>
    <mergeCell ref="A999:M999"/>
    <mergeCell ref="R999:AD999"/>
    <mergeCell ref="C1000:AC1000"/>
    <mergeCell ref="I1002:P1002"/>
    <mergeCell ref="S1002:Y1002"/>
    <mergeCell ref="A1004:O1004"/>
    <mergeCell ref="O994:AB994"/>
    <mergeCell ref="AC994:AD994"/>
    <mergeCell ref="O995:AB995"/>
    <mergeCell ref="AC995:AD995"/>
    <mergeCell ref="O996:AB996"/>
    <mergeCell ref="AC996:AD996"/>
    <mergeCell ref="O991:AB991"/>
    <mergeCell ref="AC991:AD991"/>
    <mergeCell ref="O992:AB992"/>
    <mergeCell ref="AC992:AD992"/>
    <mergeCell ref="B993:D993"/>
    <mergeCell ref="F993:I993"/>
    <mergeCell ref="J993:L993"/>
    <mergeCell ref="N993:AA993"/>
    <mergeCell ref="AC993:AD993"/>
    <mergeCell ref="O989:AB989"/>
    <mergeCell ref="B990:D990"/>
    <mergeCell ref="F990:I990"/>
    <mergeCell ref="J990:L990"/>
    <mergeCell ref="N990:AA990"/>
    <mergeCell ref="AC990:AD990"/>
    <mergeCell ref="O987:AB987"/>
    <mergeCell ref="B988:D988"/>
    <mergeCell ref="F988:I988"/>
    <mergeCell ref="J988:L988"/>
    <mergeCell ref="N988:AA988"/>
    <mergeCell ref="AC988:AD988"/>
    <mergeCell ref="O985:AB985"/>
    <mergeCell ref="B986:D986"/>
    <mergeCell ref="F986:I986"/>
    <mergeCell ref="J986:L986"/>
    <mergeCell ref="N986:AA986"/>
    <mergeCell ref="AC986:AD986"/>
    <mergeCell ref="O983:AB983"/>
    <mergeCell ref="B984:D984"/>
    <mergeCell ref="F984:I984"/>
    <mergeCell ref="J984:L984"/>
    <mergeCell ref="N984:AA984"/>
    <mergeCell ref="AC984:AD984"/>
    <mergeCell ref="O980:AB980"/>
    <mergeCell ref="AC980:AD980"/>
    <mergeCell ref="O981:AB981"/>
    <mergeCell ref="AC981:AD981"/>
    <mergeCell ref="B982:D982"/>
    <mergeCell ref="F982:I982"/>
    <mergeCell ref="J982:L982"/>
    <mergeCell ref="N982:AA982"/>
    <mergeCell ref="AC982:AD982"/>
    <mergeCell ref="O977:AB977"/>
    <mergeCell ref="AC977:AD977"/>
    <mergeCell ref="O978:AB978"/>
    <mergeCell ref="AC978:AD978"/>
    <mergeCell ref="O979:AB979"/>
    <mergeCell ref="AC979:AD979"/>
    <mergeCell ref="O974:AB974"/>
    <mergeCell ref="AC974:AD974"/>
    <mergeCell ref="O975:AB975"/>
    <mergeCell ref="AC975:AD975"/>
    <mergeCell ref="O976:AB976"/>
    <mergeCell ref="AC976:AD976"/>
    <mergeCell ref="O972:AB972"/>
    <mergeCell ref="B973:D973"/>
    <mergeCell ref="F973:I973"/>
    <mergeCell ref="J973:L973"/>
    <mergeCell ref="N973:AA973"/>
    <mergeCell ref="AC973:AD973"/>
    <mergeCell ref="O969:AB969"/>
    <mergeCell ref="AC969:AD969"/>
    <mergeCell ref="O970:AB970"/>
    <mergeCell ref="AC970:AD970"/>
    <mergeCell ref="B971:D971"/>
    <mergeCell ref="F971:I971"/>
    <mergeCell ref="J971:L971"/>
    <mergeCell ref="N971:AA971"/>
    <mergeCell ref="AC971:AD971"/>
    <mergeCell ref="O966:AB966"/>
    <mergeCell ref="AC966:AD966"/>
    <mergeCell ref="O967:AB967"/>
    <mergeCell ref="AC967:AD967"/>
    <mergeCell ref="O968:AB968"/>
    <mergeCell ref="AC968:AD968"/>
    <mergeCell ref="O963:AB963"/>
    <mergeCell ref="AC963:AD963"/>
    <mergeCell ref="O964:AB964"/>
    <mergeCell ref="AC964:AD964"/>
    <mergeCell ref="O965:AB965"/>
    <mergeCell ref="AC965:AD965"/>
    <mergeCell ref="B961:D961"/>
    <mergeCell ref="F961:I961"/>
    <mergeCell ref="J961:L961"/>
    <mergeCell ref="N961:AA961"/>
    <mergeCell ref="AC961:AD961"/>
    <mergeCell ref="O962:AB962"/>
    <mergeCell ref="AC962:AD962"/>
    <mergeCell ref="B959:D959"/>
    <mergeCell ref="F959:I959"/>
    <mergeCell ref="J959:L959"/>
    <mergeCell ref="N959:AA959"/>
    <mergeCell ref="AC959:AD959"/>
    <mergeCell ref="O960:AB960"/>
    <mergeCell ref="O956:AB956"/>
    <mergeCell ref="AC956:AD956"/>
    <mergeCell ref="O957:AB957"/>
    <mergeCell ref="AC957:AD957"/>
    <mergeCell ref="O958:AB958"/>
    <mergeCell ref="AC958:AD958"/>
    <mergeCell ref="B954:D954"/>
    <mergeCell ref="F954:I954"/>
    <mergeCell ref="J954:L954"/>
    <mergeCell ref="N954:AA954"/>
    <mergeCell ref="AC954:AD954"/>
    <mergeCell ref="O955:AB955"/>
    <mergeCell ref="AC955:AD955"/>
    <mergeCell ref="O951:AB951"/>
    <mergeCell ref="AC951:AD951"/>
    <mergeCell ref="O952:AB952"/>
    <mergeCell ref="AC952:AD952"/>
    <mergeCell ref="O953:AB953"/>
    <mergeCell ref="AC953:AD953"/>
    <mergeCell ref="O948:AB948"/>
    <mergeCell ref="AC948:AD948"/>
    <mergeCell ref="O949:AB949"/>
    <mergeCell ref="AC949:AD949"/>
    <mergeCell ref="O950:AB950"/>
    <mergeCell ref="AC950:AD950"/>
    <mergeCell ref="B946:D946"/>
    <mergeCell ref="F946:I946"/>
    <mergeCell ref="J946:L946"/>
    <mergeCell ref="N946:AA946"/>
    <mergeCell ref="AC946:AD946"/>
    <mergeCell ref="O947:AB947"/>
    <mergeCell ref="AC947:AD947"/>
    <mergeCell ref="A944:O944"/>
    <mergeCell ref="B945:D945"/>
    <mergeCell ref="F945:I945"/>
    <mergeCell ref="J945:L945"/>
    <mergeCell ref="N945:AA945"/>
    <mergeCell ref="AC945:AD945"/>
    <mergeCell ref="O936:AB936"/>
    <mergeCell ref="A939:M939"/>
    <mergeCell ref="R939:AD939"/>
    <mergeCell ref="C940:AC940"/>
    <mergeCell ref="I942:P942"/>
    <mergeCell ref="S942:Y942"/>
    <mergeCell ref="O934:AB934"/>
    <mergeCell ref="B935:D935"/>
    <mergeCell ref="F935:I935"/>
    <mergeCell ref="J935:L935"/>
    <mergeCell ref="N935:AA935"/>
    <mergeCell ref="AC935:AD935"/>
    <mergeCell ref="O931:AB931"/>
    <mergeCell ref="AC931:AD931"/>
    <mergeCell ref="O932:AB932"/>
    <mergeCell ref="AC932:AD932"/>
    <mergeCell ref="B933:D933"/>
    <mergeCell ref="F933:I933"/>
    <mergeCell ref="J933:L933"/>
    <mergeCell ref="N933:AA933"/>
    <mergeCell ref="AC933:AD933"/>
    <mergeCell ref="O929:AB929"/>
    <mergeCell ref="B930:D930"/>
    <mergeCell ref="F930:I930"/>
    <mergeCell ref="J930:L930"/>
    <mergeCell ref="N930:AA930"/>
    <mergeCell ref="AC930:AD930"/>
    <mergeCell ref="O926:AB926"/>
    <mergeCell ref="AC926:AD926"/>
    <mergeCell ref="O927:AB927"/>
    <mergeCell ref="AC927:AD927"/>
    <mergeCell ref="B928:D928"/>
    <mergeCell ref="F928:I928"/>
    <mergeCell ref="J928:L928"/>
    <mergeCell ref="N928:AA928"/>
    <mergeCell ref="AC928:AD928"/>
    <mergeCell ref="O923:AB923"/>
    <mergeCell ref="AC923:AD923"/>
    <mergeCell ref="O924:AB924"/>
    <mergeCell ref="AC924:AD924"/>
    <mergeCell ref="O925:AB925"/>
    <mergeCell ref="AC925:AD925"/>
    <mergeCell ref="O921:AB921"/>
    <mergeCell ref="B922:D922"/>
    <mergeCell ref="F922:I922"/>
    <mergeCell ref="J922:L922"/>
    <mergeCell ref="N922:AA922"/>
    <mergeCell ref="AC922:AD922"/>
    <mergeCell ref="O919:AB919"/>
    <mergeCell ref="AC919:AD919"/>
    <mergeCell ref="B920:D920"/>
    <mergeCell ref="F920:I920"/>
    <mergeCell ref="J920:L920"/>
    <mergeCell ref="N920:AA920"/>
    <mergeCell ref="AC920:AD920"/>
    <mergeCell ref="B917:D917"/>
    <mergeCell ref="F917:I917"/>
    <mergeCell ref="J917:L917"/>
    <mergeCell ref="N917:AA917"/>
    <mergeCell ref="AC917:AD917"/>
    <mergeCell ref="O918:AB918"/>
    <mergeCell ref="AC918:AD918"/>
    <mergeCell ref="B915:D915"/>
    <mergeCell ref="F915:I915"/>
    <mergeCell ref="J915:L915"/>
    <mergeCell ref="N915:AA915"/>
    <mergeCell ref="AC915:AD915"/>
    <mergeCell ref="O916:AB916"/>
    <mergeCell ref="A911:S911"/>
    <mergeCell ref="Y911:Z911"/>
    <mergeCell ref="AC911:AD911"/>
    <mergeCell ref="A913:O913"/>
    <mergeCell ref="B914:D914"/>
    <mergeCell ref="F914:I914"/>
    <mergeCell ref="J914:L914"/>
    <mergeCell ref="N914:AA914"/>
    <mergeCell ref="AC914:AD914"/>
    <mergeCell ref="B908:D908"/>
    <mergeCell ref="F908:I908"/>
    <mergeCell ref="J908:L908"/>
    <mergeCell ref="N908:AA908"/>
    <mergeCell ref="AC908:AD908"/>
    <mergeCell ref="O909:AB909"/>
    <mergeCell ref="O905:AB905"/>
    <mergeCell ref="AC905:AD905"/>
    <mergeCell ref="O906:AB906"/>
    <mergeCell ref="AC906:AD906"/>
    <mergeCell ref="O907:AB907"/>
    <mergeCell ref="AC907:AD907"/>
    <mergeCell ref="O903:AB903"/>
    <mergeCell ref="B904:D904"/>
    <mergeCell ref="F904:I904"/>
    <mergeCell ref="J904:L904"/>
    <mergeCell ref="N904:AA904"/>
    <mergeCell ref="AC904:AD904"/>
    <mergeCell ref="O901:AB901"/>
    <mergeCell ref="B902:D902"/>
    <mergeCell ref="F902:I902"/>
    <mergeCell ref="J902:L902"/>
    <mergeCell ref="N902:AA902"/>
    <mergeCell ref="AC902:AD902"/>
    <mergeCell ref="O898:AB898"/>
    <mergeCell ref="AC898:AD898"/>
    <mergeCell ref="O899:AB899"/>
    <mergeCell ref="AC899:AD899"/>
    <mergeCell ref="B900:D900"/>
    <mergeCell ref="F900:I900"/>
    <mergeCell ref="J900:L900"/>
    <mergeCell ref="N900:AA900"/>
    <mergeCell ref="AC900:AD900"/>
    <mergeCell ref="O895:AB895"/>
    <mergeCell ref="AC895:AD895"/>
    <mergeCell ref="O896:AB896"/>
    <mergeCell ref="AC896:AD896"/>
    <mergeCell ref="O897:AB897"/>
    <mergeCell ref="AC897:AD897"/>
    <mergeCell ref="O892:AB892"/>
    <mergeCell ref="AC892:AD892"/>
    <mergeCell ref="O893:AB893"/>
    <mergeCell ref="AC893:AD893"/>
    <mergeCell ref="O894:AB894"/>
    <mergeCell ref="AC894:AD894"/>
    <mergeCell ref="O889:AB889"/>
    <mergeCell ref="AC889:AD889"/>
    <mergeCell ref="O890:AB890"/>
    <mergeCell ref="AC890:AD890"/>
    <mergeCell ref="O891:AB891"/>
    <mergeCell ref="AC891:AD891"/>
    <mergeCell ref="O886:AB886"/>
    <mergeCell ref="AC886:AD886"/>
    <mergeCell ref="O887:AB887"/>
    <mergeCell ref="AC887:AD887"/>
    <mergeCell ref="O888:AB888"/>
    <mergeCell ref="AC888:AD888"/>
    <mergeCell ref="B884:D884"/>
    <mergeCell ref="F884:I884"/>
    <mergeCell ref="J884:L884"/>
    <mergeCell ref="N884:AA884"/>
    <mergeCell ref="AC884:AD884"/>
    <mergeCell ref="B885:D885"/>
    <mergeCell ref="F885:I885"/>
    <mergeCell ref="J885:L885"/>
    <mergeCell ref="N885:AA885"/>
    <mergeCell ref="AC885:AD885"/>
    <mergeCell ref="A878:M878"/>
    <mergeCell ref="R878:AD878"/>
    <mergeCell ref="C879:AC879"/>
    <mergeCell ref="I881:P881"/>
    <mergeCell ref="S881:Y881"/>
    <mergeCell ref="A883:O883"/>
    <mergeCell ref="B874:D874"/>
    <mergeCell ref="F874:I874"/>
    <mergeCell ref="J874:L874"/>
    <mergeCell ref="N874:AA874"/>
    <mergeCell ref="AC874:AD874"/>
    <mergeCell ref="O875:AB875"/>
    <mergeCell ref="B872:D872"/>
    <mergeCell ref="F872:I872"/>
    <mergeCell ref="J872:L872"/>
    <mergeCell ref="N872:AA872"/>
    <mergeCell ref="AC872:AD872"/>
    <mergeCell ref="O873:AB873"/>
    <mergeCell ref="O869:AB869"/>
    <mergeCell ref="AC869:AD869"/>
    <mergeCell ref="O870:AB870"/>
    <mergeCell ref="AC870:AD870"/>
    <mergeCell ref="O871:AB871"/>
    <mergeCell ref="AC871:AD871"/>
    <mergeCell ref="O866:AB866"/>
    <mergeCell ref="AC866:AD866"/>
    <mergeCell ref="O867:AB867"/>
    <mergeCell ref="AC867:AD867"/>
    <mergeCell ref="O868:AB868"/>
    <mergeCell ref="AC868:AD868"/>
    <mergeCell ref="O863:AB863"/>
    <mergeCell ref="AC863:AD863"/>
    <mergeCell ref="O864:AB864"/>
    <mergeCell ref="AC864:AD864"/>
    <mergeCell ref="O865:AB865"/>
    <mergeCell ref="AC865:AD865"/>
    <mergeCell ref="O860:AB860"/>
    <mergeCell ref="AC860:AD860"/>
    <mergeCell ref="O861:AB861"/>
    <mergeCell ref="AC861:AD861"/>
    <mergeCell ref="O862:AB862"/>
    <mergeCell ref="AC862:AD862"/>
    <mergeCell ref="O858:AB858"/>
    <mergeCell ref="AC858:AD858"/>
    <mergeCell ref="B859:D859"/>
    <mergeCell ref="F859:I859"/>
    <mergeCell ref="J859:L859"/>
    <mergeCell ref="N859:AA859"/>
    <mergeCell ref="AC859:AD859"/>
    <mergeCell ref="O855:AB855"/>
    <mergeCell ref="AC855:AD855"/>
    <mergeCell ref="O856:AB856"/>
    <mergeCell ref="AC856:AD856"/>
    <mergeCell ref="O857:AB857"/>
    <mergeCell ref="AC857:AD857"/>
    <mergeCell ref="O852:AB852"/>
    <mergeCell ref="AC852:AD852"/>
    <mergeCell ref="O853:AB853"/>
    <mergeCell ref="AC853:AD853"/>
    <mergeCell ref="O854:AB854"/>
    <mergeCell ref="AC854:AD854"/>
    <mergeCell ref="O849:AB849"/>
    <mergeCell ref="AC849:AD849"/>
    <mergeCell ref="O850:AB850"/>
    <mergeCell ref="AC850:AD850"/>
    <mergeCell ref="O851:AB851"/>
    <mergeCell ref="AC851:AD851"/>
    <mergeCell ref="O847:AB847"/>
    <mergeCell ref="AC847:AD847"/>
    <mergeCell ref="B848:D848"/>
    <mergeCell ref="F848:I848"/>
    <mergeCell ref="J848:L848"/>
    <mergeCell ref="N848:AA848"/>
    <mergeCell ref="AC848:AD848"/>
    <mergeCell ref="O844:AB844"/>
    <mergeCell ref="AC844:AD844"/>
    <mergeCell ref="O845:AB845"/>
    <mergeCell ref="AC845:AD845"/>
    <mergeCell ref="O846:AB846"/>
    <mergeCell ref="AC846:AD846"/>
    <mergeCell ref="O841:AB841"/>
    <mergeCell ref="AC841:AD841"/>
    <mergeCell ref="O842:AB842"/>
    <mergeCell ref="AC842:AD842"/>
    <mergeCell ref="B843:D843"/>
    <mergeCell ref="F843:I843"/>
    <mergeCell ref="J843:L843"/>
    <mergeCell ref="N843:AA843"/>
    <mergeCell ref="AC843:AD843"/>
    <mergeCell ref="O838:AB838"/>
    <mergeCell ref="AC838:AD838"/>
    <mergeCell ref="O839:AB839"/>
    <mergeCell ref="AC839:AD839"/>
    <mergeCell ref="O840:AB840"/>
    <mergeCell ref="AC840:AD840"/>
    <mergeCell ref="O835:AB835"/>
    <mergeCell ref="AC835:AD835"/>
    <mergeCell ref="O836:AB836"/>
    <mergeCell ref="AC836:AD836"/>
    <mergeCell ref="B837:D837"/>
    <mergeCell ref="F837:I837"/>
    <mergeCell ref="J837:L837"/>
    <mergeCell ref="N837:AA837"/>
    <mergeCell ref="AC837:AD837"/>
    <mergeCell ref="O833:AB833"/>
    <mergeCell ref="AC833:AD833"/>
    <mergeCell ref="B834:D834"/>
    <mergeCell ref="F834:I834"/>
    <mergeCell ref="J834:L834"/>
    <mergeCell ref="N834:AA834"/>
    <mergeCell ref="AC834:AD834"/>
    <mergeCell ref="B831:D831"/>
    <mergeCell ref="F831:I831"/>
    <mergeCell ref="J831:L831"/>
    <mergeCell ref="N831:AA831"/>
    <mergeCell ref="AC831:AD831"/>
    <mergeCell ref="O832:AB832"/>
    <mergeCell ref="AC832:AD832"/>
    <mergeCell ref="A829:O829"/>
    <mergeCell ref="B830:D830"/>
    <mergeCell ref="F830:I830"/>
    <mergeCell ref="J830:L830"/>
    <mergeCell ref="N830:AA830"/>
    <mergeCell ref="AC830:AD830"/>
    <mergeCell ref="O821:AB821"/>
    <mergeCell ref="A824:M824"/>
    <mergeCell ref="R824:AD824"/>
    <mergeCell ref="C825:AC825"/>
    <mergeCell ref="I827:P827"/>
    <mergeCell ref="S827:Y827"/>
    <mergeCell ref="O819:AB819"/>
    <mergeCell ref="B820:D820"/>
    <mergeCell ref="F820:I820"/>
    <mergeCell ref="J820:L820"/>
    <mergeCell ref="N820:AA820"/>
    <mergeCell ref="AC820:AD820"/>
    <mergeCell ref="O817:AB817"/>
    <mergeCell ref="B818:D818"/>
    <mergeCell ref="F818:I818"/>
    <mergeCell ref="J818:L818"/>
    <mergeCell ref="N818:AA818"/>
    <mergeCell ref="AC818:AD818"/>
    <mergeCell ref="O815:AB815"/>
    <mergeCell ref="B816:D816"/>
    <mergeCell ref="F816:I816"/>
    <mergeCell ref="J816:L816"/>
    <mergeCell ref="N816:AA816"/>
    <mergeCell ref="AC816:AD816"/>
    <mergeCell ref="O812:AB812"/>
    <mergeCell ref="AC812:AD812"/>
    <mergeCell ref="O813:AB813"/>
    <mergeCell ref="AC813:AD813"/>
    <mergeCell ref="B814:D814"/>
    <mergeCell ref="F814:I814"/>
    <mergeCell ref="J814:L814"/>
    <mergeCell ref="N814:AA814"/>
    <mergeCell ref="AC814:AD814"/>
    <mergeCell ref="O809:AB809"/>
    <mergeCell ref="AC809:AD809"/>
    <mergeCell ref="O810:AB810"/>
    <mergeCell ref="AC810:AD810"/>
    <mergeCell ref="O811:AB811"/>
    <mergeCell ref="AC811:AD811"/>
    <mergeCell ref="O806:AB806"/>
    <mergeCell ref="AC806:AD806"/>
    <mergeCell ref="O807:AB807"/>
    <mergeCell ref="AC807:AD807"/>
    <mergeCell ref="O808:AB808"/>
    <mergeCell ref="AC808:AD808"/>
    <mergeCell ref="O803:AB803"/>
    <mergeCell ref="AC803:AD803"/>
    <mergeCell ref="O804:AB804"/>
    <mergeCell ref="AC804:AD804"/>
    <mergeCell ref="O805:AB805"/>
    <mergeCell ref="AC805:AD805"/>
    <mergeCell ref="O800:AB800"/>
    <mergeCell ref="AC800:AD800"/>
    <mergeCell ref="O801:AB801"/>
    <mergeCell ref="AC801:AD801"/>
    <mergeCell ref="O802:AB802"/>
    <mergeCell ref="AC802:AD802"/>
    <mergeCell ref="O797:AB797"/>
    <mergeCell ref="AC797:AD797"/>
    <mergeCell ref="O798:AB798"/>
    <mergeCell ref="AC798:AD798"/>
    <mergeCell ref="O799:AB799"/>
    <mergeCell ref="AC799:AD799"/>
    <mergeCell ref="O794:AB794"/>
    <mergeCell ref="AC794:AD794"/>
    <mergeCell ref="O795:AB795"/>
    <mergeCell ref="AC795:AD795"/>
    <mergeCell ref="O796:AB796"/>
    <mergeCell ref="AC796:AD796"/>
    <mergeCell ref="O791:AB791"/>
    <mergeCell ref="AC791:AD791"/>
    <mergeCell ref="O792:AB792"/>
    <mergeCell ref="AC792:AD792"/>
    <mergeCell ref="O793:AB793"/>
    <mergeCell ref="AC793:AD793"/>
    <mergeCell ref="O788:AB788"/>
    <mergeCell ref="AC788:AD788"/>
    <mergeCell ref="O789:AB789"/>
    <mergeCell ref="AC789:AD789"/>
    <mergeCell ref="O790:AB790"/>
    <mergeCell ref="AC790:AD790"/>
    <mergeCell ref="O785:AB785"/>
    <mergeCell ref="AC785:AD785"/>
    <mergeCell ref="O786:AB786"/>
    <mergeCell ref="AC786:AD786"/>
    <mergeCell ref="O787:AB787"/>
    <mergeCell ref="AC787:AD787"/>
    <mergeCell ref="O782:AB782"/>
    <mergeCell ref="AC782:AD782"/>
    <mergeCell ref="O783:AB783"/>
    <mergeCell ref="AC783:AD783"/>
    <mergeCell ref="O784:AB784"/>
    <mergeCell ref="AC784:AD784"/>
    <mergeCell ref="O779:AB779"/>
    <mergeCell ref="AC779:AD779"/>
    <mergeCell ref="O780:AB780"/>
    <mergeCell ref="AC780:AD780"/>
    <mergeCell ref="O781:AB781"/>
    <mergeCell ref="AC781:AD781"/>
    <mergeCell ref="O776:AB776"/>
    <mergeCell ref="AC776:AD776"/>
    <mergeCell ref="O777:AB777"/>
    <mergeCell ref="AC777:AD777"/>
    <mergeCell ref="O778:AB778"/>
    <mergeCell ref="AC778:AD778"/>
    <mergeCell ref="O773:AB773"/>
    <mergeCell ref="AC773:AD773"/>
    <mergeCell ref="O774:AB774"/>
    <mergeCell ref="AC774:AD774"/>
    <mergeCell ref="O775:AB775"/>
    <mergeCell ref="AC775:AD775"/>
    <mergeCell ref="B771:D771"/>
    <mergeCell ref="F771:I771"/>
    <mergeCell ref="J771:L771"/>
    <mergeCell ref="N771:AA771"/>
    <mergeCell ref="AC771:AD771"/>
    <mergeCell ref="O772:AB772"/>
    <mergeCell ref="AC772:AD772"/>
    <mergeCell ref="A769:O769"/>
    <mergeCell ref="B770:D770"/>
    <mergeCell ref="F770:I770"/>
    <mergeCell ref="J770:L770"/>
    <mergeCell ref="N770:AA770"/>
    <mergeCell ref="AC770:AD770"/>
    <mergeCell ref="O761:AB761"/>
    <mergeCell ref="A764:M764"/>
    <mergeCell ref="R764:AD764"/>
    <mergeCell ref="C765:AC765"/>
    <mergeCell ref="I767:P767"/>
    <mergeCell ref="S767:Y767"/>
    <mergeCell ref="O759:AB759"/>
    <mergeCell ref="B760:D760"/>
    <mergeCell ref="F760:I760"/>
    <mergeCell ref="J760:L760"/>
    <mergeCell ref="N760:AA760"/>
    <mergeCell ref="AC760:AD760"/>
    <mergeCell ref="O757:AB757"/>
    <mergeCell ref="B758:D758"/>
    <mergeCell ref="F758:I758"/>
    <mergeCell ref="J758:L758"/>
    <mergeCell ref="N758:AA758"/>
    <mergeCell ref="AC758:AD758"/>
    <mergeCell ref="O755:AB755"/>
    <mergeCell ref="AC755:AD755"/>
    <mergeCell ref="B756:D756"/>
    <mergeCell ref="F756:I756"/>
    <mergeCell ref="J756:L756"/>
    <mergeCell ref="N756:AA756"/>
    <mergeCell ref="AC756:AD756"/>
    <mergeCell ref="B753:D753"/>
    <mergeCell ref="F753:I753"/>
    <mergeCell ref="J753:L753"/>
    <mergeCell ref="N753:AA753"/>
    <mergeCell ref="AC753:AD753"/>
    <mergeCell ref="O754:AB754"/>
    <mergeCell ref="AC754:AD754"/>
    <mergeCell ref="B751:D751"/>
    <mergeCell ref="F751:I751"/>
    <mergeCell ref="J751:L751"/>
    <mergeCell ref="N751:AA751"/>
    <mergeCell ref="AC751:AD751"/>
    <mergeCell ref="O752:AB752"/>
    <mergeCell ref="B749:D749"/>
    <mergeCell ref="F749:I749"/>
    <mergeCell ref="J749:L749"/>
    <mergeCell ref="N749:AA749"/>
    <mergeCell ref="AC749:AD749"/>
    <mergeCell ref="O750:AB750"/>
    <mergeCell ref="B747:D747"/>
    <mergeCell ref="F747:I747"/>
    <mergeCell ref="J747:L747"/>
    <mergeCell ref="N747:AA747"/>
    <mergeCell ref="AC747:AD747"/>
    <mergeCell ref="O748:AB748"/>
    <mergeCell ref="B745:D745"/>
    <mergeCell ref="F745:I745"/>
    <mergeCell ref="J745:L745"/>
    <mergeCell ref="N745:AA745"/>
    <mergeCell ref="AC745:AD745"/>
    <mergeCell ref="O746:AB746"/>
    <mergeCell ref="B743:D743"/>
    <mergeCell ref="F743:I743"/>
    <mergeCell ref="J743:L743"/>
    <mergeCell ref="N743:AA743"/>
    <mergeCell ref="AC743:AD743"/>
    <mergeCell ref="O744:AB744"/>
    <mergeCell ref="B741:D741"/>
    <mergeCell ref="F741:I741"/>
    <mergeCell ref="J741:L741"/>
    <mergeCell ref="N741:AA741"/>
    <mergeCell ref="AC741:AD741"/>
    <mergeCell ref="O742:AB742"/>
    <mergeCell ref="B739:D739"/>
    <mergeCell ref="F739:I739"/>
    <mergeCell ref="J739:L739"/>
    <mergeCell ref="N739:AA739"/>
    <mergeCell ref="AC739:AD739"/>
    <mergeCell ref="O740:AB740"/>
    <mergeCell ref="B737:D737"/>
    <mergeCell ref="F737:I737"/>
    <mergeCell ref="J737:L737"/>
    <mergeCell ref="N737:AA737"/>
    <mergeCell ref="AC737:AD737"/>
    <mergeCell ref="O738:AB738"/>
    <mergeCell ref="B735:D735"/>
    <mergeCell ref="F735:I735"/>
    <mergeCell ref="J735:L735"/>
    <mergeCell ref="N735:AA735"/>
    <mergeCell ref="AC735:AD735"/>
    <mergeCell ref="O736:AB736"/>
    <mergeCell ref="B733:D733"/>
    <mergeCell ref="F733:I733"/>
    <mergeCell ref="J733:L733"/>
    <mergeCell ref="N733:AA733"/>
    <mergeCell ref="AC733:AD733"/>
    <mergeCell ref="O734:AB734"/>
    <mergeCell ref="B731:D731"/>
    <mergeCell ref="F731:I731"/>
    <mergeCell ref="J731:L731"/>
    <mergeCell ref="N731:AA731"/>
    <mergeCell ref="AC731:AD731"/>
    <mergeCell ref="O732:AB732"/>
    <mergeCell ref="B729:D729"/>
    <mergeCell ref="F729:I729"/>
    <mergeCell ref="J729:L729"/>
    <mergeCell ref="N729:AA729"/>
    <mergeCell ref="AC729:AD729"/>
    <mergeCell ref="O730:AB730"/>
    <mergeCell ref="B727:D727"/>
    <mergeCell ref="F727:I727"/>
    <mergeCell ref="J727:L727"/>
    <mergeCell ref="N727:AA727"/>
    <mergeCell ref="AC727:AD727"/>
    <mergeCell ref="O728:AB728"/>
    <mergeCell ref="B725:D725"/>
    <mergeCell ref="F725:I725"/>
    <mergeCell ref="J725:L725"/>
    <mergeCell ref="N725:AA725"/>
    <mergeCell ref="AC725:AD725"/>
    <mergeCell ref="O726:AB726"/>
    <mergeCell ref="B723:D723"/>
    <mergeCell ref="F723:I723"/>
    <mergeCell ref="J723:L723"/>
    <mergeCell ref="N723:AA723"/>
    <mergeCell ref="AC723:AD723"/>
    <mergeCell ref="O724:AB724"/>
    <mergeCell ref="B721:D721"/>
    <mergeCell ref="F721:I721"/>
    <mergeCell ref="J721:L721"/>
    <mergeCell ref="N721:AA721"/>
    <mergeCell ref="AC721:AD721"/>
    <mergeCell ref="O722:AB722"/>
    <mergeCell ref="B719:D719"/>
    <mergeCell ref="F719:I719"/>
    <mergeCell ref="J719:L719"/>
    <mergeCell ref="N719:AA719"/>
    <mergeCell ref="AC719:AD719"/>
    <mergeCell ref="O720:AB720"/>
    <mergeCell ref="B717:D717"/>
    <mergeCell ref="F717:I717"/>
    <mergeCell ref="J717:L717"/>
    <mergeCell ref="N717:AA717"/>
    <mergeCell ref="AC717:AD717"/>
    <mergeCell ref="O718:AB718"/>
    <mergeCell ref="A715:O715"/>
    <mergeCell ref="B716:D716"/>
    <mergeCell ref="F716:I716"/>
    <mergeCell ref="J716:L716"/>
    <mergeCell ref="N716:AA716"/>
    <mergeCell ref="AC716:AD716"/>
    <mergeCell ref="O707:AB707"/>
    <mergeCell ref="A710:M710"/>
    <mergeCell ref="R710:AD710"/>
    <mergeCell ref="C711:AC711"/>
    <mergeCell ref="I713:P713"/>
    <mergeCell ref="S713:Y713"/>
    <mergeCell ref="O705:AB705"/>
    <mergeCell ref="B706:D706"/>
    <mergeCell ref="F706:I706"/>
    <mergeCell ref="J706:L706"/>
    <mergeCell ref="N706:AA706"/>
    <mergeCell ref="AC706:AD706"/>
    <mergeCell ref="O703:AB703"/>
    <mergeCell ref="B704:D704"/>
    <mergeCell ref="F704:I704"/>
    <mergeCell ref="J704:L704"/>
    <mergeCell ref="N704:AA704"/>
    <mergeCell ref="AC704:AD704"/>
    <mergeCell ref="O701:AB701"/>
    <mergeCell ref="B702:D702"/>
    <mergeCell ref="F702:I702"/>
    <mergeCell ref="J702:L702"/>
    <mergeCell ref="N702:AA702"/>
    <mergeCell ref="AC702:AD702"/>
    <mergeCell ref="O699:AB699"/>
    <mergeCell ref="B700:D700"/>
    <mergeCell ref="F700:I700"/>
    <mergeCell ref="J700:L700"/>
    <mergeCell ref="N700:AA700"/>
    <mergeCell ref="AC700:AD700"/>
    <mergeCell ref="O697:AB697"/>
    <mergeCell ref="B698:D698"/>
    <mergeCell ref="F698:I698"/>
    <mergeCell ref="J698:L698"/>
    <mergeCell ref="N698:AA698"/>
    <mergeCell ref="AC698:AD698"/>
    <mergeCell ref="O695:AB695"/>
    <mergeCell ref="B696:D696"/>
    <mergeCell ref="F696:I696"/>
    <mergeCell ref="J696:L696"/>
    <mergeCell ref="N696:AA696"/>
    <mergeCell ref="AC696:AD696"/>
    <mergeCell ref="O693:AB693"/>
    <mergeCell ref="B694:D694"/>
    <mergeCell ref="F694:I694"/>
    <mergeCell ref="J694:L694"/>
    <mergeCell ref="N694:AA694"/>
    <mergeCell ref="AC694:AD694"/>
    <mergeCell ref="O691:AB691"/>
    <mergeCell ref="B692:D692"/>
    <mergeCell ref="F692:I692"/>
    <mergeCell ref="J692:L692"/>
    <mergeCell ref="N692:AA692"/>
    <mergeCell ref="AC692:AD692"/>
    <mergeCell ref="O689:AB689"/>
    <mergeCell ref="B690:D690"/>
    <mergeCell ref="F690:I690"/>
    <mergeCell ref="J690:L690"/>
    <mergeCell ref="N690:AA690"/>
    <mergeCell ref="AC690:AD690"/>
    <mergeCell ref="O687:AB687"/>
    <mergeCell ref="B688:D688"/>
    <mergeCell ref="F688:I688"/>
    <mergeCell ref="J688:L688"/>
    <mergeCell ref="N688:AA688"/>
    <mergeCell ref="AC688:AD688"/>
    <mergeCell ref="O685:AB685"/>
    <mergeCell ref="B686:D686"/>
    <mergeCell ref="F686:I686"/>
    <mergeCell ref="J686:L686"/>
    <mergeCell ref="N686:AA686"/>
    <mergeCell ref="AC686:AD686"/>
    <mergeCell ref="O683:AB683"/>
    <mergeCell ref="B684:D684"/>
    <mergeCell ref="F684:I684"/>
    <mergeCell ref="J684:L684"/>
    <mergeCell ref="N684:AA684"/>
    <mergeCell ref="AC684:AD684"/>
    <mergeCell ref="O681:AB681"/>
    <mergeCell ref="B682:D682"/>
    <mergeCell ref="F682:I682"/>
    <mergeCell ref="J682:L682"/>
    <mergeCell ref="N682:AA682"/>
    <mergeCell ref="AC682:AD682"/>
    <mergeCell ref="O679:AB679"/>
    <mergeCell ref="B680:D680"/>
    <mergeCell ref="F680:I680"/>
    <mergeCell ref="J680:L680"/>
    <mergeCell ref="N680:AA680"/>
    <mergeCell ref="AC680:AD680"/>
    <mergeCell ref="O677:AB677"/>
    <mergeCell ref="B678:D678"/>
    <mergeCell ref="F678:I678"/>
    <mergeCell ref="J678:L678"/>
    <mergeCell ref="N678:AA678"/>
    <mergeCell ref="AC678:AD678"/>
    <mergeCell ref="O675:AB675"/>
    <mergeCell ref="B676:D676"/>
    <mergeCell ref="F676:I676"/>
    <mergeCell ref="J676:L676"/>
    <mergeCell ref="N676:AA676"/>
    <mergeCell ref="AC676:AD676"/>
    <mergeCell ref="O673:AB673"/>
    <mergeCell ref="B674:D674"/>
    <mergeCell ref="F674:I674"/>
    <mergeCell ref="J674:L674"/>
    <mergeCell ref="N674:AA674"/>
    <mergeCell ref="AC674:AD674"/>
    <mergeCell ref="O671:AB671"/>
    <mergeCell ref="B672:D672"/>
    <mergeCell ref="F672:I672"/>
    <mergeCell ref="J672:L672"/>
    <mergeCell ref="N672:AA672"/>
    <mergeCell ref="AC672:AD672"/>
    <mergeCell ref="O669:AB669"/>
    <mergeCell ref="B670:D670"/>
    <mergeCell ref="F670:I670"/>
    <mergeCell ref="J670:L670"/>
    <mergeCell ref="N670:AA670"/>
    <mergeCell ref="AC670:AD670"/>
    <mergeCell ref="O667:AB667"/>
    <mergeCell ref="B668:D668"/>
    <mergeCell ref="F668:I668"/>
    <mergeCell ref="J668:L668"/>
    <mergeCell ref="N668:AA668"/>
    <mergeCell ref="AC668:AD668"/>
    <mergeCell ref="O665:AB665"/>
    <mergeCell ref="B666:D666"/>
    <mergeCell ref="F666:I666"/>
    <mergeCell ref="J666:L666"/>
    <mergeCell ref="N666:AA666"/>
    <mergeCell ref="AC666:AD666"/>
    <mergeCell ref="O662:AB662"/>
    <mergeCell ref="AC662:AD662"/>
    <mergeCell ref="O663:AB663"/>
    <mergeCell ref="AC663:AD663"/>
    <mergeCell ref="B664:D664"/>
    <mergeCell ref="F664:I664"/>
    <mergeCell ref="J664:L664"/>
    <mergeCell ref="N664:AA664"/>
    <mergeCell ref="AC664:AD664"/>
    <mergeCell ref="O660:AB660"/>
    <mergeCell ref="B661:D661"/>
    <mergeCell ref="F661:I661"/>
    <mergeCell ref="J661:L661"/>
    <mergeCell ref="N661:AA661"/>
    <mergeCell ref="AC661:AD661"/>
    <mergeCell ref="O657:AB657"/>
    <mergeCell ref="AC657:AD657"/>
    <mergeCell ref="O658:AB658"/>
    <mergeCell ref="AC658:AD658"/>
    <mergeCell ref="B659:D659"/>
    <mergeCell ref="F659:I659"/>
    <mergeCell ref="J659:L659"/>
    <mergeCell ref="N659:AA659"/>
    <mergeCell ref="AC659:AD659"/>
    <mergeCell ref="B655:D655"/>
    <mergeCell ref="F655:I655"/>
    <mergeCell ref="J655:L655"/>
    <mergeCell ref="N655:AA655"/>
    <mergeCell ref="AC655:AD655"/>
    <mergeCell ref="B656:D656"/>
    <mergeCell ref="F656:I656"/>
    <mergeCell ref="J656:L656"/>
    <mergeCell ref="N656:AA656"/>
    <mergeCell ref="AC656:AD656"/>
    <mergeCell ref="A649:M649"/>
    <mergeCell ref="R649:AD649"/>
    <mergeCell ref="C650:AC650"/>
    <mergeCell ref="I652:P652"/>
    <mergeCell ref="S652:Y652"/>
    <mergeCell ref="A654:O654"/>
    <mergeCell ref="B645:D645"/>
    <mergeCell ref="F645:I645"/>
    <mergeCell ref="J645:L645"/>
    <mergeCell ref="N645:AA645"/>
    <mergeCell ref="AC645:AD645"/>
    <mergeCell ref="O646:AB646"/>
    <mergeCell ref="B643:D643"/>
    <mergeCell ref="F643:I643"/>
    <mergeCell ref="J643:L643"/>
    <mergeCell ref="N643:AA643"/>
    <mergeCell ref="AC643:AD643"/>
    <mergeCell ref="O644:AB644"/>
    <mergeCell ref="B641:D641"/>
    <mergeCell ref="F641:I641"/>
    <mergeCell ref="J641:L641"/>
    <mergeCell ref="N641:AA641"/>
    <mergeCell ref="AC641:AD641"/>
    <mergeCell ref="O642:AB642"/>
    <mergeCell ref="B639:D639"/>
    <mergeCell ref="F639:I639"/>
    <mergeCell ref="J639:L639"/>
    <mergeCell ref="N639:AA639"/>
    <mergeCell ref="AC639:AD639"/>
    <mergeCell ref="O640:AB640"/>
    <mergeCell ref="B637:D637"/>
    <mergeCell ref="F637:I637"/>
    <mergeCell ref="J637:L637"/>
    <mergeCell ref="N637:AA637"/>
    <mergeCell ref="AC637:AD637"/>
    <mergeCell ref="O638:AB638"/>
    <mergeCell ref="B635:D635"/>
    <mergeCell ref="F635:I635"/>
    <mergeCell ref="J635:L635"/>
    <mergeCell ref="N635:AA635"/>
    <mergeCell ref="AC635:AD635"/>
    <mergeCell ref="O636:AB636"/>
    <mergeCell ref="B633:D633"/>
    <mergeCell ref="F633:I633"/>
    <mergeCell ref="J633:L633"/>
    <mergeCell ref="N633:AA633"/>
    <mergeCell ref="AC633:AD633"/>
    <mergeCell ref="O634:AB634"/>
    <mergeCell ref="B631:D631"/>
    <mergeCell ref="F631:I631"/>
    <mergeCell ref="J631:L631"/>
    <mergeCell ref="N631:AA631"/>
    <mergeCell ref="AC631:AD631"/>
    <mergeCell ref="O632:AB632"/>
    <mergeCell ref="B629:D629"/>
    <mergeCell ref="F629:I629"/>
    <mergeCell ref="J629:L629"/>
    <mergeCell ref="N629:AA629"/>
    <mergeCell ref="AC629:AD629"/>
    <mergeCell ref="O630:AB630"/>
    <mergeCell ref="B627:D627"/>
    <mergeCell ref="F627:I627"/>
    <mergeCell ref="J627:L627"/>
    <mergeCell ref="N627:AA627"/>
    <mergeCell ref="AC627:AD627"/>
    <mergeCell ref="O628:AB628"/>
    <mergeCell ref="B625:D625"/>
    <mergeCell ref="F625:I625"/>
    <mergeCell ref="J625:L625"/>
    <mergeCell ref="N625:AA625"/>
    <mergeCell ref="AC625:AD625"/>
    <mergeCell ref="O626:AB626"/>
    <mergeCell ref="B623:D623"/>
    <mergeCell ref="F623:I623"/>
    <mergeCell ref="J623:L623"/>
    <mergeCell ref="N623:AA623"/>
    <mergeCell ref="AC623:AD623"/>
    <mergeCell ref="O624:AB624"/>
    <mergeCell ref="B621:D621"/>
    <mergeCell ref="F621:I621"/>
    <mergeCell ref="J621:L621"/>
    <mergeCell ref="N621:AA621"/>
    <mergeCell ref="AC621:AD621"/>
    <mergeCell ref="O622:AB622"/>
    <mergeCell ref="O618:AB618"/>
    <mergeCell ref="AC618:AD618"/>
    <mergeCell ref="O619:AB619"/>
    <mergeCell ref="AC619:AD619"/>
    <mergeCell ref="O620:AB620"/>
    <mergeCell ref="AC620:AD620"/>
    <mergeCell ref="O615:AB615"/>
    <mergeCell ref="AC615:AD615"/>
    <mergeCell ref="O616:AB616"/>
    <mergeCell ref="AC616:AD616"/>
    <mergeCell ref="O617:AB617"/>
    <mergeCell ref="AC617:AD617"/>
    <mergeCell ref="O612:AB612"/>
    <mergeCell ref="AC612:AD612"/>
    <mergeCell ref="O613:AB613"/>
    <mergeCell ref="AC613:AD613"/>
    <mergeCell ref="O614:AB614"/>
    <mergeCell ref="AC614:AD614"/>
    <mergeCell ref="O610:AB610"/>
    <mergeCell ref="B611:D611"/>
    <mergeCell ref="F611:I611"/>
    <mergeCell ref="J611:L611"/>
    <mergeCell ref="N611:AA611"/>
    <mergeCell ref="AC611:AD611"/>
    <mergeCell ref="O608:AB608"/>
    <mergeCell ref="B609:D609"/>
    <mergeCell ref="F609:I609"/>
    <mergeCell ref="J609:L609"/>
    <mergeCell ref="N609:AA609"/>
    <mergeCell ref="AC609:AD609"/>
    <mergeCell ref="O606:AB606"/>
    <mergeCell ref="AC606:AD606"/>
    <mergeCell ref="B607:D607"/>
    <mergeCell ref="F607:I607"/>
    <mergeCell ref="J607:L607"/>
    <mergeCell ref="N607:AA607"/>
    <mergeCell ref="AC607:AD607"/>
    <mergeCell ref="B604:D604"/>
    <mergeCell ref="F604:I604"/>
    <mergeCell ref="J604:L604"/>
    <mergeCell ref="N604:AA604"/>
    <mergeCell ref="AC604:AD604"/>
    <mergeCell ref="O605:AB605"/>
    <mergeCell ref="AC605:AD605"/>
    <mergeCell ref="B602:D602"/>
    <mergeCell ref="F602:I602"/>
    <mergeCell ref="J602:L602"/>
    <mergeCell ref="N602:AA602"/>
    <mergeCell ref="AC602:AD602"/>
    <mergeCell ref="O603:AB603"/>
    <mergeCell ref="B600:D600"/>
    <mergeCell ref="F600:I600"/>
    <mergeCell ref="J600:L600"/>
    <mergeCell ref="N600:AA600"/>
    <mergeCell ref="AC600:AD600"/>
    <mergeCell ref="O601:AB601"/>
    <mergeCell ref="B598:D598"/>
    <mergeCell ref="F598:I598"/>
    <mergeCell ref="J598:L598"/>
    <mergeCell ref="N598:AA598"/>
    <mergeCell ref="AC598:AD598"/>
    <mergeCell ref="O599:AB599"/>
    <mergeCell ref="B596:D596"/>
    <mergeCell ref="F596:I596"/>
    <mergeCell ref="J596:L596"/>
    <mergeCell ref="N596:AA596"/>
    <mergeCell ref="AC596:AD596"/>
    <mergeCell ref="O597:AB597"/>
    <mergeCell ref="B594:D594"/>
    <mergeCell ref="F594:I594"/>
    <mergeCell ref="J594:L594"/>
    <mergeCell ref="N594:AA594"/>
    <mergeCell ref="AC594:AD594"/>
    <mergeCell ref="O595:AB595"/>
    <mergeCell ref="A592:O592"/>
    <mergeCell ref="B593:D593"/>
    <mergeCell ref="F593:I593"/>
    <mergeCell ref="J593:L593"/>
    <mergeCell ref="N593:AA593"/>
    <mergeCell ref="AC593:AD593"/>
    <mergeCell ref="O584:AB584"/>
    <mergeCell ref="A587:M587"/>
    <mergeCell ref="R587:AD587"/>
    <mergeCell ref="C588:AC588"/>
    <mergeCell ref="I590:P590"/>
    <mergeCell ref="S590:Y590"/>
    <mergeCell ref="O582:AB582"/>
    <mergeCell ref="B583:D583"/>
    <mergeCell ref="F583:I583"/>
    <mergeCell ref="J583:L583"/>
    <mergeCell ref="N583:AA583"/>
    <mergeCell ref="AC583:AD583"/>
    <mergeCell ref="O580:AB580"/>
    <mergeCell ref="B581:D581"/>
    <mergeCell ref="F581:I581"/>
    <mergeCell ref="J581:L581"/>
    <mergeCell ref="N581:AA581"/>
    <mergeCell ref="AC581:AD581"/>
    <mergeCell ref="O578:AB578"/>
    <mergeCell ref="B579:D579"/>
    <mergeCell ref="F579:I579"/>
    <mergeCell ref="J579:L579"/>
    <mergeCell ref="N579:AA579"/>
    <mergeCell ref="AC579:AD579"/>
    <mergeCell ref="O576:AB576"/>
    <mergeCell ref="B577:D577"/>
    <mergeCell ref="F577:I577"/>
    <mergeCell ref="J577:L577"/>
    <mergeCell ref="N577:AA577"/>
    <mergeCell ref="AC577:AD577"/>
    <mergeCell ref="O574:AB574"/>
    <mergeCell ref="B575:D575"/>
    <mergeCell ref="F575:I575"/>
    <mergeCell ref="J575:L575"/>
    <mergeCell ref="N575:AA575"/>
    <mergeCell ref="AC575:AD575"/>
    <mergeCell ref="O572:AB572"/>
    <mergeCell ref="B573:D573"/>
    <mergeCell ref="F573:I573"/>
    <mergeCell ref="J573:L573"/>
    <mergeCell ref="N573:AA573"/>
    <mergeCell ref="AC573:AD573"/>
    <mergeCell ref="O570:AB570"/>
    <mergeCell ref="B571:D571"/>
    <mergeCell ref="F571:I571"/>
    <mergeCell ref="J571:L571"/>
    <mergeCell ref="N571:AA571"/>
    <mergeCell ref="AC571:AD571"/>
    <mergeCell ref="O568:AB568"/>
    <mergeCell ref="B569:D569"/>
    <mergeCell ref="F569:I569"/>
    <mergeCell ref="J569:L569"/>
    <mergeCell ref="N569:AA569"/>
    <mergeCell ref="AC569:AD569"/>
    <mergeCell ref="O566:AB566"/>
    <mergeCell ref="B567:D567"/>
    <mergeCell ref="F567:I567"/>
    <mergeCell ref="J567:L567"/>
    <mergeCell ref="N567:AA567"/>
    <mergeCell ref="AC567:AD567"/>
    <mergeCell ref="O564:AB564"/>
    <mergeCell ref="B565:D565"/>
    <mergeCell ref="F565:I565"/>
    <mergeCell ref="J565:L565"/>
    <mergeCell ref="N565:AA565"/>
    <mergeCell ref="AC565:AD565"/>
    <mergeCell ref="O562:AB562"/>
    <mergeCell ref="B563:D563"/>
    <mergeCell ref="F563:I563"/>
    <mergeCell ref="J563:L563"/>
    <mergeCell ref="N563:AA563"/>
    <mergeCell ref="AC563:AD563"/>
    <mergeCell ref="O560:AB560"/>
    <mergeCell ref="B561:D561"/>
    <mergeCell ref="F561:I561"/>
    <mergeCell ref="J561:L561"/>
    <mergeCell ref="N561:AA561"/>
    <mergeCell ref="AC561:AD561"/>
    <mergeCell ref="O558:AB558"/>
    <mergeCell ref="B559:D559"/>
    <mergeCell ref="F559:I559"/>
    <mergeCell ref="J559:L559"/>
    <mergeCell ref="N559:AA559"/>
    <mergeCell ref="AC559:AD559"/>
    <mergeCell ref="O556:AB556"/>
    <mergeCell ref="B557:D557"/>
    <mergeCell ref="F557:I557"/>
    <mergeCell ref="J557:L557"/>
    <mergeCell ref="N557:AA557"/>
    <mergeCell ref="AC557:AD557"/>
    <mergeCell ref="O554:AB554"/>
    <mergeCell ref="B555:D555"/>
    <mergeCell ref="F555:I555"/>
    <mergeCell ref="J555:L555"/>
    <mergeCell ref="N555:AA555"/>
    <mergeCell ref="AC555:AD555"/>
    <mergeCell ref="O552:AB552"/>
    <mergeCell ref="B553:D553"/>
    <mergeCell ref="F553:I553"/>
    <mergeCell ref="J553:L553"/>
    <mergeCell ref="N553:AA553"/>
    <mergeCell ref="AC553:AD553"/>
    <mergeCell ref="O550:AB550"/>
    <mergeCell ref="AC550:AD550"/>
    <mergeCell ref="B551:D551"/>
    <mergeCell ref="F551:I551"/>
    <mergeCell ref="J551:L551"/>
    <mergeCell ref="N551:AA551"/>
    <mergeCell ref="AC551:AD551"/>
    <mergeCell ref="O547:AB547"/>
    <mergeCell ref="AC547:AD547"/>
    <mergeCell ref="O548:AB548"/>
    <mergeCell ref="AC548:AD548"/>
    <mergeCell ref="O549:AB549"/>
    <mergeCell ref="AC549:AD549"/>
    <mergeCell ref="O545:AB545"/>
    <mergeCell ref="B546:D546"/>
    <mergeCell ref="F546:I546"/>
    <mergeCell ref="J546:L546"/>
    <mergeCell ref="N546:AA546"/>
    <mergeCell ref="AC546:AD546"/>
    <mergeCell ref="O543:AB543"/>
    <mergeCell ref="B544:D544"/>
    <mergeCell ref="F544:I544"/>
    <mergeCell ref="J544:L544"/>
    <mergeCell ref="N544:AA544"/>
    <mergeCell ref="AC544:AD544"/>
    <mergeCell ref="O541:AB541"/>
    <mergeCell ref="B542:D542"/>
    <mergeCell ref="F542:I542"/>
    <mergeCell ref="J542:L542"/>
    <mergeCell ref="N542:AA542"/>
    <mergeCell ref="AC542:AD542"/>
    <mergeCell ref="O539:AB539"/>
    <mergeCell ref="B540:D540"/>
    <mergeCell ref="F540:I540"/>
    <mergeCell ref="J540:L540"/>
    <mergeCell ref="N540:AA540"/>
    <mergeCell ref="AC540:AD540"/>
    <mergeCell ref="O537:AB537"/>
    <mergeCell ref="B538:D538"/>
    <mergeCell ref="F538:I538"/>
    <mergeCell ref="J538:L538"/>
    <mergeCell ref="N538:AA538"/>
    <mergeCell ref="AC538:AD538"/>
    <mergeCell ref="O535:AB535"/>
    <mergeCell ref="AC535:AD535"/>
    <mergeCell ref="B536:D536"/>
    <mergeCell ref="F536:I536"/>
    <mergeCell ref="J536:L536"/>
    <mergeCell ref="N536:AA536"/>
    <mergeCell ref="AC536:AD536"/>
    <mergeCell ref="B533:D533"/>
    <mergeCell ref="F533:I533"/>
    <mergeCell ref="J533:L533"/>
    <mergeCell ref="N533:AA533"/>
    <mergeCell ref="AC533:AD533"/>
    <mergeCell ref="O534:AB534"/>
    <mergeCell ref="AC534:AD534"/>
    <mergeCell ref="A531:O531"/>
    <mergeCell ref="B532:D532"/>
    <mergeCell ref="F532:I532"/>
    <mergeCell ref="J532:L532"/>
    <mergeCell ref="N532:AA532"/>
    <mergeCell ref="AC532:AD532"/>
    <mergeCell ref="O523:AB523"/>
    <mergeCell ref="A526:M526"/>
    <mergeCell ref="R526:AD526"/>
    <mergeCell ref="C527:AC527"/>
    <mergeCell ref="I529:P529"/>
    <mergeCell ref="S529:Y529"/>
    <mergeCell ref="O521:AB521"/>
    <mergeCell ref="B522:D522"/>
    <mergeCell ref="F522:I522"/>
    <mergeCell ref="J522:L522"/>
    <mergeCell ref="N522:AA522"/>
    <mergeCell ref="AC522:AD522"/>
    <mergeCell ref="O519:AB519"/>
    <mergeCell ref="B520:D520"/>
    <mergeCell ref="F520:I520"/>
    <mergeCell ref="J520:L520"/>
    <mergeCell ref="N520:AA520"/>
    <mergeCell ref="AC520:AD520"/>
    <mergeCell ref="O516:AB516"/>
    <mergeCell ref="AC516:AD516"/>
    <mergeCell ref="O517:AB517"/>
    <mergeCell ref="AC517:AD517"/>
    <mergeCell ref="B518:D518"/>
    <mergeCell ref="F518:I518"/>
    <mergeCell ref="J518:L518"/>
    <mergeCell ref="N518:AA518"/>
    <mergeCell ref="AC518:AD518"/>
    <mergeCell ref="O514:AB514"/>
    <mergeCell ref="B515:D515"/>
    <mergeCell ref="F515:I515"/>
    <mergeCell ref="J515:L515"/>
    <mergeCell ref="N515:AA515"/>
    <mergeCell ref="AC515:AD515"/>
    <mergeCell ref="O512:AB512"/>
    <mergeCell ref="B513:D513"/>
    <mergeCell ref="F513:I513"/>
    <mergeCell ref="J513:L513"/>
    <mergeCell ref="N513:AA513"/>
    <mergeCell ref="AC513:AD513"/>
    <mergeCell ref="O510:AB510"/>
    <mergeCell ref="B511:D511"/>
    <mergeCell ref="F511:I511"/>
    <mergeCell ref="J511:L511"/>
    <mergeCell ref="N511:AA511"/>
    <mergeCell ref="AC511:AD511"/>
    <mergeCell ref="O508:AB508"/>
    <mergeCell ref="B509:D509"/>
    <mergeCell ref="F509:I509"/>
    <mergeCell ref="J509:L509"/>
    <mergeCell ref="N509:AA509"/>
    <mergeCell ref="AC509:AD509"/>
    <mergeCell ref="O506:AB506"/>
    <mergeCell ref="B507:D507"/>
    <mergeCell ref="F507:I507"/>
    <mergeCell ref="J507:L507"/>
    <mergeCell ref="N507:AA507"/>
    <mergeCell ref="AC507:AD507"/>
    <mergeCell ref="O504:AB504"/>
    <mergeCell ref="B505:D505"/>
    <mergeCell ref="F505:I505"/>
    <mergeCell ref="J505:L505"/>
    <mergeCell ref="N505:AA505"/>
    <mergeCell ref="AC505:AD505"/>
    <mergeCell ref="O502:AB502"/>
    <mergeCell ref="B503:D503"/>
    <mergeCell ref="F503:I503"/>
    <mergeCell ref="J503:L503"/>
    <mergeCell ref="N503:AA503"/>
    <mergeCell ref="AC503:AD503"/>
    <mergeCell ref="O499:AB499"/>
    <mergeCell ref="AC499:AD499"/>
    <mergeCell ref="O500:AB500"/>
    <mergeCell ref="AC500:AD500"/>
    <mergeCell ref="B501:D501"/>
    <mergeCell ref="F501:I501"/>
    <mergeCell ref="J501:L501"/>
    <mergeCell ref="N501:AA501"/>
    <mergeCell ref="AC501:AD501"/>
    <mergeCell ref="O497:AB497"/>
    <mergeCell ref="B498:D498"/>
    <mergeCell ref="F498:I498"/>
    <mergeCell ref="J498:L498"/>
    <mergeCell ref="N498:AA498"/>
    <mergeCell ref="AC498:AD498"/>
    <mergeCell ref="O495:AB495"/>
    <mergeCell ref="B496:D496"/>
    <mergeCell ref="F496:I496"/>
    <mergeCell ref="J496:L496"/>
    <mergeCell ref="N496:AA496"/>
    <mergeCell ref="AC496:AD496"/>
    <mergeCell ref="O493:AB493"/>
    <mergeCell ref="B494:D494"/>
    <mergeCell ref="F494:I494"/>
    <mergeCell ref="J494:L494"/>
    <mergeCell ref="N494:AA494"/>
    <mergeCell ref="AC494:AD494"/>
    <mergeCell ref="O491:AB491"/>
    <mergeCell ref="B492:D492"/>
    <mergeCell ref="F492:I492"/>
    <mergeCell ref="J492:L492"/>
    <mergeCell ref="N492:AA492"/>
    <mergeCell ref="AC492:AD492"/>
    <mergeCell ref="O489:AB489"/>
    <mergeCell ref="B490:D490"/>
    <mergeCell ref="F490:I490"/>
    <mergeCell ref="J490:L490"/>
    <mergeCell ref="N490:AA490"/>
    <mergeCell ref="AC490:AD490"/>
    <mergeCell ref="O487:AB487"/>
    <mergeCell ref="B488:D488"/>
    <mergeCell ref="F488:I488"/>
    <mergeCell ref="J488:L488"/>
    <mergeCell ref="N488:AA488"/>
    <mergeCell ref="AC488:AD488"/>
    <mergeCell ref="O485:AB485"/>
    <mergeCell ref="B486:D486"/>
    <mergeCell ref="F486:I486"/>
    <mergeCell ref="J486:L486"/>
    <mergeCell ref="N486:AA486"/>
    <mergeCell ref="AC486:AD486"/>
    <mergeCell ref="O483:AB483"/>
    <mergeCell ref="B484:D484"/>
    <mergeCell ref="F484:I484"/>
    <mergeCell ref="J484:L484"/>
    <mergeCell ref="N484:AA484"/>
    <mergeCell ref="AC484:AD484"/>
    <mergeCell ref="O481:AB481"/>
    <mergeCell ref="B482:D482"/>
    <mergeCell ref="F482:I482"/>
    <mergeCell ref="J482:L482"/>
    <mergeCell ref="N482:AA482"/>
    <mergeCell ref="AC482:AD482"/>
    <mergeCell ref="O479:AB479"/>
    <mergeCell ref="B480:D480"/>
    <mergeCell ref="F480:I480"/>
    <mergeCell ref="J480:L480"/>
    <mergeCell ref="N480:AA480"/>
    <mergeCell ref="AC480:AD480"/>
    <mergeCell ref="O476:AB476"/>
    <mergeCell ref="AC476:AD476"/>
    <mergeCell ref="O477:AB477"/>
    <mergeCell ref="AC477:AD477"/>
    <mergeCell ref="B478:D478"/>
    <mergeCell ref="F478:I478"/>
    <mergeCell ref="J478:L478"/>
    <mergeCell ref="N478:AA478"/>
    <mergeCell ref="AC478:AD478"/>
    <mergeCell ref="O474:AB474"/>
    <mergeCell ref="AC474:AD474"/>
    <mergeCell ref="B475:D475"/>
    <mergeCell ref="F475:I475"/>
    <mergeCell ref="J475:L475"/>
    <mergeCell ref="N475:AA475"/>
    <mergeCell ref="AC475:AD475"/>
    <mergeCell ref="B472:D472"/>
    <mergeCell ref="F472:I472"/>
    <mergeCell ref="J472:L472"/>
    <mergeCell ref="N472:AA472"/>
    <mergeCell ref="AC472:AD472"/>
    <mergeCell ref="O473:AB473"/>
    <mergeCell ref="AC473:AD473"/>
    <mergeCell ref="A470:O470"/>
    <mergeCell ref="B471:D471"/>
    <mergeCell ref="F471:I471"/>
    <mergeCell ref="J471:L471"/>
    <mergeCell ref="N471:AA471"/>
    <mergeCell ref="AC471:AD471"/>
    <mergeCell ref="O462:AB462"/>
    <mergeCell ref="A465:M465"/>
    <mergeCell ref="R465:AD465"/>
    <mergeCell ref="C466:AC466"/>
    <mergeCell ref="I468:P468"/>
    <mergeCell ref="S468:Y468"/>
    <mergeCell ref="O460:AB460"/>
    <mergeCell ref="B461:D461"/>
    <mergeCell ref="F461:I461"/>
    <mergeCell ref="J461:L461"/>
    <mergeCell ref="N461:AA461"/>
    <mergeCell ref="AC461:AD461"/>
    <mergeCell ref="O458:AB458"/>
    <mergeCell ref="AC458:AD458"/>
    <mergeCell ref="B459:D459"/>
    <mergeCell ref="F459:I459"/>
    <mergeCell ref="J459:L459"/>
    <mergeCell ref="N459:AA459"/>
    <mergeCell ref="AC459:AD459"/>
    <mergeCell ref="B456:D456"/>
    <mergeCell ref="F456:I456"/>
    <mergeCell ref="J456:L456"/>
    <mergeCell ref="N456:AA456"/>
    <mergeCell ref="AC456:AD456"/>
    <mergeCell ref="O457:AB457"/>
    <mergeCell ref="AC457:AD457"/>
    <mergeCell ref="B454:D454"/>
    <mergeCell ref="F454:I454"/>
    <mergeCell ref="J454:L454"/>
    <mergeCell ref="N454:AA454"/>
    <mergeCell ref="AC454:AD454"/>
    <mergeCell ref="O455:AB455"/>
    <mergeCell ref="B452:D452"/>
    <mergeCell ref="F452:I452"/>
    <mergeCell ref="J452:L452"/>
    <mergeCell ref="N452:AA452"/>
    <mergeCell ref="AC452:AD452"/>
    <mergeCell ref="O453:AB453"/>
    <mergeCell ref="B450:D450"/>
    <mergeCell ref="F450:I450"/>
    <mergeCell ref="J450:L450"/>
    <mergeCell ref="N450:AA450"/>
    <mergeCell ref="AC450:AD450"/>
    <mergeCell ref="O451:AB451"/>
    <mergeCell ref="O447:AB447"/>
    <mergeCell ref="AC447:AD447"/>
    <mergeCell ref="O448:AB448"/>
    <mergeCell ref="AC448:AD448"/>
    <mergeCell ref="O449:AB449"/>
    <mergeCell ref="AC449:AD449"/>
    <mergeCell ref="O444:AB444"/>
    <mergeCell ref="AC444:AD444"/>
    <mergeCell ref="O445:AB445"/>
    <mergeCell ref="AC445:AD445"/>
    <mergeCell ref="O446:AB446"/>
    <mergeCell ref="AC446:AD446"/>
    <mergeCell ref="O441:AB441"/>
    <mergeCell ref="AC441:AD441"/>
    <mergeCell ref="O442:AB442"/>
    <mergeCell ref="AC442:AD442"/>
    <mergeCell ref="O443:AB443"/>
    <mergeCell ref="AC443:AD443"/>
    <mergeCell ref="B439:D439"/>
    <mergeCell ref="F439:I439"/>
    <mergeCell ref="J439:L439"/>
    <mergeCell ref="N439:AA439"/>
    <mergeCell ref="AC439:AD439"/>
    <mergeCell ref="O440:AB440"/>
    <mergeCell ref="AC440:AD440"/>
    <mergeCell ref="B437:D437"/>
    <mergeCell ref="F437:I437"/>
    <mergeCell ref="J437:L437"/>
    <mergeCell ref="N437:AA437"/>
    <mergeCell ref="AC437:AD437"/>
    <mergeCell ref="O438:AB438"/>
    <mergeCell ref="B435:D435"/>
    <mergeCell ref="F435:I435"/>
    <mergeCell ref="J435:L435"/>
    <mergeCell ref="N435:AA435"/>
    <mergeCell ref="AC435:AD435"/>
    <mergeCell ref="O436:AB436"/>
    <mergeCell ref="B433:D433"/>
    <mergeCell ref="F433:I433"/>
    <mergeCell ref="J433:L433"/>
    <mergeCell ref="N433:AA433"/>
    <mergeCell ref="AC433:AD433"/>
    <mergeCell ref="O434:AB434"/>
    <mergeCell ref="B431:D431"/>
    <mergeCell ref="F431:I431"/>
    <mergeCell ref="J431:L431"/>
    <mergeCell ref="N431:AA431"/>
    <mergeCell ref="AC431:AD431"/>
    <mergeCell ref="O432:AB432"/>
    <mergeCell ref="B429:D429"/>
    <mergeCell ref="F429:I429"/>
    <mergeCell ref="J429:L429"/>
    <mergeCell ref="N429:AA429"/>
    <mergeCell ref="AC429:AD429"/>
    <mergeCell ref="O430:AB430"/>
    <mergeCell ref="B427:D427"/>
    <mergeCell ref="F427:I427"/>
    <mergeCell ref="J427:L427"/>
    <mergeCell ref="N427:AA427"/>
    <mergeCell ref="AC427:AD427"/>
    <mergeCell ref="O428:AB428"/>
    <mergeCell ref="O424:AB424"/>
    <mergeCell ref="AC424:AD424"/>
    <mergeCell ref="O425:AB425"/>
    <mergeCell ref="AC425:AD425"/>
    <mergeCell ref="O426:AB426"/>
    <mergeCell ref="AC426:AD426"/>
    <mergeCell ref="B422:D422"/>
    <mergeCell ref="F422:I422"/>
    <mergeCell ref="J422:L422"/>
    <mergeCell ref="N422:AA422"/>
    <mergeCell ref="AC422:AD422"/>
    <mergeCell ref="O423:AB423"/>
    <mergeCell ref="AC423:AD423"/>
    <mergeCell ref="B420:D420"/>
    <mergeCell ref="F420:I420"/>
    <mergeCell ref="J420:L420"/>
    <mergeCell ref="N420:AA420"/>
    <mergeCell ref="AC420:AD420"/>
    <mergeCell ref="O421:AB421"/>
    <mergeCell ref="B418:D418"/>
    <mergeCell ref="F418:I418"/>
    <mergeCell ref="J418:L418"/>
    <mergeCell ref="N418:AA418"/>
    <mergeCell ref="AC418:AD418"/>
    <mergeCell ref="O419:AB419"/>
    <mergeCell ref="B416:D416"/>
    <mergeCell ref="F416:I416"/>
    <mergeCell ref="J416:L416"/>
    <mergeCell ref="N416:AA416"/>
    <mergeCell ref="AC416:AD416"/>
    <mergeCell ref="O417:AB417"/>
    <mergeCell ref="B414:D414"/>
    <mergeCell ref="F414:I414"/>
    <mergeCell ref="J414:L414"/>
    <mergeCell ref="N414:AA414"/>
    <mergeCell ref="AC414:AD414"/>
    <mergeCell ref="O415:AB415"/>
    <mergeCell ref="B412:D412"/>
    <mergeCell ref="F412:I412"/>
    <mergeCell ref="J412:L412"/>
    <mergeCell ref="N412:AA412"/>
    <mergeCell ref="AC412:AD412"/>
    <mergeCell ref="O413:AB413"/>
    <mergeCell ref="A410:O410"/>
    <mergeCell ref="B411:D411"/>
    <mergeCell ref="F411:I411"/>
    <mergeCell ref="J411:L411"/>
    <mergeCell ref="N411:AA411"/>
    <mergeCell ref="AC411:AD411"/>
    <mergeCell ref="O402:AB402"/>
    <mergeCell ref="A405:M405"/>
    <mergeCell ref="R405:AD405"/>
    <mergeCell ref="C406:AC406"/>
    <mergeCell ref="I408:P408"/>
    <mergeCell ref="S408:Y408"/>
    <mergeCell ref="O400:AB400"/>
    <mergeCell ref="B401:D401"/>
    <mergeCell ref="F401:I401"/>
    <mergeCell ref="J401:L401"/>
    <mergeCell ref="N401:AA401"/>
    <mergeCell ref="AC401:AD401"/>
    <mergeCell ref="O398:AB398"/>
    <mergeCell ref="B399:D399"/>
    <mergeCell ref="F399:I399"/>
    <mergeCell ref="J399:L399"/>
    <mergeCell ref="N399:AA399"/>
    <mergeCell ref="AC399:AD399"/>
    <mergeCell ref="O395:AB395"/>
    <mergeCell ref="AC395:AD395"/>
    <mergeCell ref="O396:AB396"/>
    <mergeCell ref="AC396:AD396"/>
    <mergeCell ref="B397:D397"/>
    <mergeCell ref="F397:I397"/>
    <mergeCell ref="J397:L397"/>
    <mergeCell ref="N397:AA397"/>
    <mergeCell ref="AC397:AD397"/>
    <mergeCell ref="O392:AB392"/>
    <mergeCell ref="AC392:AD392"/>
    <mergeCell ref="O393:AB393"/>
    <mergeCell ref="AC393:AD393"/>
    <mergeCell ref="O394:AB394"/>
    <mergeCell ref="AC394:AD394"/>
    <mergeCell ref="O389:AB389"/>
    <mergeCell ref="AC389:AD389"/>
    <mergeCell ref="O390:AB390"/>
    <mergeCell ref="AC390:AD390"/>
    <mergeCell ref="O391:AB391"/>
    <mergeCell ref="AC391:AD391"/>
    <mergeCell ref="B387:D387"/>
    <mergeCell ref="F387:I387"/>
    <mergeCell ref="J387:L387"/>
    <mergeCell ref="N387:AA387"/>
    <mergeCell ref="AC387:AD387"/>
    <mergeCell ref="O388:AB388"/>
    <mergeCell ref="AC388:AD388"/>
    <mergeCell ref="O384:AB384"/>
    <mergeCell ref="AC384:AD384"/>
    <mergeCell ref="O385:AB385"/>
    <mergeCell ref="AC385:AD385"/>
    <mergeCell ref="O386:AB386"/>
    <mergeCell ref="AC386:AD386"/>
    <mergeCell ref="O382:AB382"/>
    <mergeCell ref="B383:D383"/>
    <mergeCell ref="F383:I383"/>
    <mergeCell ref="J383:L383"/>
    <mergeCell ref="N383:AA383"/>
    <mergeCell ref="AC383:AD383"/>
    <mergeCell ref="O380:AB380"/>
    <mergeCell ref="AC380:AD380"/>
    <mergeCell ref="B381:D381"/>
    <mergeCell ref="F381:I381"/>
    <mergeCell ref="J381:L381"/>
    <mergeCell ref="N381:AA381"/>
    <mergeCell ref="AC381:AD381"/>
    <mergeCell ref="O377:AB377"/>
    <mergeCell ref="AC377:AD377"/>
    <mergeCell ref="O378:AB378"/>
    <mergeCell ref="AC378:AD378"/>
    <mergeCell ref="O379:AB379"/>
    <mergeCell ref="AC379:AD379"/>
    <mergeCell ref="O375:AB375"/>
    <mergeCell ref="B376:D376"/>
    <mergeCell ref="F376:I376"/>
    <mergeCell ref="J376:L376"/>
    <mergeCell ref="N376:AA376"/>
    <mergeCell ref="AC376:AD376"/>
    <mergeCell ref="O373:AB373"/>
    <mergeCell ref="B374:D374"/>
    <mergeCell ref="F374:I374"/>
    <mergeCell ref="J374:L374"/>
    <mergeCell ref="N374:AA374"/>
    <mergeCell ref="AC374:AD374"/>
    <mergeCell ref="O371:AB371"/>
    <mergeCell ref="B372:D372"/>
    <mergeCell ref="F372:I372"/>
    <mergeCell ref="J372:L372"/>
    <mergeCell ref="N372:AA372"/>
    <mergeCell ref="AC372:AD372"/>
    <mergeCell ref="O369:AB369"/>
    <mergeCell ref="AC369:AD369"/>
    <mergeCell ref="B370:D370"/>
    <mergeCell ref="F370:I370"/>
    <mergeCell ref="J370:L370"/>
    <mergeCell ref="N370:AA370"/>
    <mergeCell ref="AC370:AD370"/>
    <mergeCell ref="O366:AB366"/>
    <mergeCell ref="AC366:AD366"/>
    <mergeCell ref="O367:AB367"/>
    <mergeCell ref="AC367:AD367"/>
    <mergeCell ref="O368:AB368"/>
    <mergeCell ref="AC368:AD368"/>
    <mergeCell ref="O363:AB363"/>
    <mergeCell ref="AC363:AD363"/>
    <mergeCell ref="O364:AB364"/>
    <mergeCell ref="AC364:AD364"/>
    <mergeCell ref="O365:AB365"/>
    <mergeCell ref="AC365:AD365"/>
    <mergeCell ref="O360:AB360"/>
    <mergeCell ref="AC360:AD360"/>
    <mergeCell ref="O361:AB361"/>
    <mergeCell ref="AC361:AD361"/>
    <mergeCell ref="O362:AB362"/>
    <mergeCell ref="AC362:AD362"/>
    <mergeCell ref="O357:AB357"/>
    <mergeCell ref="AC357:AD357"/>
    <mergeCell ref="O358:AB358"/>
    <mergeCell ref="AC358:AD358"/>
    <mergeCell ref="O359:AB359"/>
    <mergeCell ref="AC359:AD359"/>
    <mergeCell ref="O354:AB354"/>
    <mergeCell ref="AC354:AD354"/>
    <mergeCell ref="O355:AB355"/>
    <mergeCell ref="AC355:AD355"/>
    <mergeCell ref="O356:AB356"/>
    <mergeCell ref="AC356:AD356"/>
    <mergeCell ref="O351:AB351"/>
    <mergeCell ref="AC351:AD351"/>
    <mergeCell ref="O352:AB352"/>
    <mergeCell ref="AC352:AD352"/>
    <mergeCell ref="O353:AB353"/>
    <mergeCell ref="AC353:AD353"/>
    <mergeCell ref="B349:D349"/>
    <mergeCell ref="F349:I349"/>
    <mergeCell ref="J349:L349"/>
    <mergeCell ref="N349:AA349"/>
    <mergeCell ref="AC349:AD349"/>
    <mergeCell ref="B350:D350"/>
    <mergeCell ref="F350:I350"/>
    <mergeCell ref="J350:L350"/>
    <mergeCell ref="N350:AA350"/>
    <mergeCell ref="AC350:AD350"/>
    <mergeCell ref="A343:M343"/>
    <mergeCell ref="R343:AD343"/>
    <mergeCell ref="C344:AC344"/>
    <mergeCell ref="I346:P346"/>
    <mergeCell ref="S346:Y346"/>
    <mergeCell ref="A348:O348"/>
    <mergeCell ref="B339:D339"/>
    <mergeCell ref="F339:I339"/>
    <mergeCell ref="J339:L339"/>
    <mergeCell ref="N339:AA339"/>
    <mergeCell ref="AC339:AD339"/>
    <mergeCell ref="O340:AB340"/>
    <mergeCell ref="O336:AB336"/>
    <mergeCell ref="AC336:AD336"/>
    <mergeCell ref="O337:AB337"/>
    <mergeCell ref="AC337:AD337"/>
    <mergeCell ref="O338:AB338"/>
    <mergeCell ref="AC338:AD338"/>
    <mergeCell ref="O334:AB334"/>
    <mergeCell ref="B335:D335"/>
    <mergeCell ref="F335:I335"/>
    <mergeCell ref="J335:L335"/>
    <mergeCell ref="N335:AA335"/>
    <mergeCell ref="AC335:AD335"/>
    <mergeCell ref="O332:AB332"/>
    <mergeCell ref="AC332:AD332"/>
    <mergeCell ref="B333:D333"/>
    <mergeCell ref="F333:I333"/>
    <mergeCell ref="J333:L333"/>
    <mergeCell ref="N333:AA333"/>
    <mergeCell ref="AC333:AD333"/>
    <mergeCell ref="B330:D330"/>
    <mergeCell ref="F330:I330"/>
    <mergeCell ref="J330:L330"/>
    <mergeCell ref="N330:AA330"/>
    <mergeCell ref="AC330:AD330"/>
    <mergeCell ref="O331:AB331"/>
    <mergeCell ref="AC331:AD331"/>
    <mergeCell ref="B328:D328"/>
    <mergeCell ref="F328:I328"/>
    <mergeCell ref="J328:L328"/>
    <mergeCell ref="N328:AA328"/>
    <mergeCell ref="AC328:AD328"/>
    <mergeCell ref="O329:AB329"/>
    <mergeCell ref="B326:D326"/>
    <mergeCell ref="F326:I326"/>
    <mergeCell ref="J326:L326"/>
    <mergeCell ref="N326:AA326"/>
    <mergeCell ref="AC326:AD326"/>
    <mergeCell ref="O327:AB327"/>
    <mergeCell ref="B324:D324"/>
    <mergeCell ref="F324:I324"/>
    <mergeCell ref="J324:L324"/>
    <mergeCell ref="N324:AA324"/>
    <mergeCell ref="AC324:AD324"/>
    <mergeCell ref="O325:AB325"/>
    <mergeCell ref="B322:D322"/>
    <mergeCell ref="F322:I322"/>
    <mergeCell ref="J322:L322"/>
    <mergeCell ref="N322:AA322"/>
    <mergeCell ref="AC322:AD322"/>
    <mergeCell ref="O323:AB323"/>
    <mergeCell ref="B320:D320"/>
    <mergeCell ref="F320:I320"/>
    <mergeCell ref="J320:L320"/>
    <mergeCell ref="N320:AA320"/>
    <mergeCell ref="AC320:AD320"/>
    <mergeCell ref="O321:AB321"/>
    <mergeCell ref="B318:D318"/>
    <mergeCell ref="F318:I318"/>
    <mergeCell ref="J318:L318"/>
    <mergeCell ref="N318:AA318"/>
    <mergeCell ref="AC318:AD318"/>
    <mergeCell ref="O319:AB319"/>
    <mergeCell ref="O315:AB315"/>
    <mergeCell ref="AC315:AD315"/>
    <mergeCell ref="O316:AB316"/>
    <mergeCell ref="AC316:AD316"/>
    <mergeCell ref="O317:AB317"/>
    <mergeCell ref="AC317:AD317"/>
    <mergeCell ref="O312:AB312"/>
    <mergeCell ref="AC312:AD312"/>
    <mergeCell ref="O313:AB313"/>
    <mergeCell ref="AC313:AD313"/>
    <mergeCell ref="O314:AB314"/>
    <mergeCell ref="AC314:AD314"/>
    <mergeCell ref="O309:AB309"/>
    <mergeCell ref="AC309:AD309"/>
    <mergeCell ref="O310:AB310"/>
    <mergeCell ref="AC310:AD310"/>
    <mergeCell ref="O311:AB311"/>
    <mergeCell ref="AC311:AD311"/>
    <mergeCell ref="B307:D307"/>
    <mergeCell ref="F307:I307"/>
    <mergeCell ref="J307:L307"/>
    <mergeCell ref="N307:AA307"/>
    <mergeCell ref="AC307:AD307"/>
    <mergeCell ref="O308:AB308"/>
    <mergeCell ref="AC308:AD308"/>
    <mergeCell ref="C301:AC301"/>
    <mergeCell ref="I303:P303"/>
    <mergeCell ref="S303:Y303"/>
    <mergeCell ref="A305:O305"/>
    <mergeCell ref="B306:D306"/>
    <mergeCell ref="F306:I306"/>
    <mergeCell ref="J306:L306"/>
    <mergeCell ref="N306:AA306"/>
    <mergeCell ref="AC306:AD306"/>
    <mergeCell ref="O296:AB296"/>
    <mergeCell ref="AC296:AD296"/>
    <mergeCell ref="O297:AB297"/>
    <mergeCell ref="AC297:AD297"/>
    <mergeCell ref="A300:M300"/>
    <mergeCell ref="R300:AD300"/>
    <mergeCell ref="O294:AB294"/>
    <mergeCell ref="B295:D295"/>
    <mergeCell ref="F295:I295"/>
    <mergeCell ref="J295:L295"/>
    <mergeCell ref="N295:AA295"/>
    <mergeCell ref="AC295:AD295"/>
    <mergeCell ref="O291:AB291"/>
    <mergeCell ref="AC291:AD291"/>
    <mergeCell ref="O292:AB292"/>
    <mergeCell ref="AC292:AD292"/>
    <mergeCell ref="B293:D293"/>
    <mergeCell ref="F293:I293"/>
    <mergeCell ref="J293:L293"/>
    <mergeCell ref="N293:AA293"/>
    <mergeCell ref="AC293:AD293"/>
    <mergeCell ref="B289:D289"/>
    <mergeCell ref="F289:I289"/>
    <mergeCell ref="J289:L289"/>
    <mergeCell ref="N289:AA289"/>
    <mergeCell ref="AC289:AD289"/>
    <mergeCell ref="O290:AB290"/>
    <mergeCell ref="AC290:AD290"/>
    <mergeCell ref="O286:AB286"/>
    <mergeCell ref="AC286:AD286"/>
    <mergeCell ref="O287:AB287"/>
    <mergeCell ref="AC287:AD287"/>
    <mergeCell ref="O288:AB288"/>
    <mergeCell ref="AC288:AD288"/>
    <mergeCell ref="O283:AB283"/>
    <mergeCell ref="AC283:AD283"/>
    <mergeCell ref="O284:AB284"/>
    <mergeCell ref="AC284:AD284"/>
    <mergeCell ref="O285:AB285"/>
    <mergeCell ref="AC285:AD285"/>
    <mergeCell ref="O280:AB280"/>
    <mergeCell ref="AC280:AD280"/>
    <mergeCell ref="O281:AB281"/>
    <mergeCell ref="AC281:AD281"/>
    <mergeCell ref="O282:AB282"/>
    <mergeCell ref="AC282:AD282"/>
    <mergeCell ref="O277:AB277"/>
    <mergeCell ref="AC277:AD277"/>
    <mergeCell ref="O278:AB278"/>
    <mergeCell ref="AC278:AD278"/>
    <mergeCell ref="O279:AB279"/>
    <mergeCell ref="AC279:AD279"/>
    <mergeCell ref="O275:AB275"/>
    <mergeCell ref="AC275:AD275"/>
    <mergeCell ref="B276:D276"/>
    <mergeCell ref="F276:I276"/>
    <mergeCell ref="J276:L276"/>
    <mergeCell ref="N276:AA276"/>
    <mergeCell ref="AC276:AD276"/>
    <mergeCell ref="O272:AB272"/>
    <mergeCell ref="AC272:AD272"/>
    <mergeCell ref="O273:AB273"/>
    <mergeCell ref="AC273:AD273"/>
    <mergeCell ref="O274:AB274"/>
    <mergeCell ref="AC274:AD274"/>
    <mergeCell ref="O270:AB270"/>
    <mergeCell ref="B271:D271"/>
    <mergeCell ref="F271:I271"/>
    <mergeCell ref="J271:L271"/>
    <mergeCell ref="N271:AA271"/>
    <mergeCell ref="AC271:AD271"/>
    <mergeCell ref="O268:AB268"/>
    <mergeCell ref="B269:D269"/>
    <mergeCell ref="F269:I269"/>
    <mergeCell ref="J269:L269"/>
    <mergeCell ref="N269:AA269"/>
    <mergeCell ref="AC269:AD269"/>
    <mergeCell ref="O266:AB266"/>
    <mergeCell ref="AC266:AD266"/>
    <mergeCell ref="B267:D267"/>
    <mergeCell ref="F267:I267"/>
    <mergeCell ref="J267:L267"/>
    <mergeCell ref="N267:AA267"/>
    <mergeCell ref="AC267:AD267"/>
    <mergeCell ref="B264:D264"/>
    <mergeCell ref="F264:I264"/>
    <mergeCell ref="J264:L264"/>
    <mergeCell ref="N264:AA264"/>
    <mergeCell ref="AC264:AD264"/>
    <mergeCell ref="O265:AB265"/>
    <mergeCell ref="AC265:AD265"/>
    <mergeCell ref="B262:D262"/>
    <mergeCell ref="F262:I262"/>
    <mergeCell ref="J262:L262"/>
    <mergeCell ref="N262:AA262"/>
    <mergeCell ref="AC262:AD262"/>
    <mergeCell ref="O263:AB263"/>
    <mergeCell ref="O259:AB259"/>
    <mergeCell ref="AC259:AD259"/>
    <mergeCell ref="O260:AB260"/>
    <mergeCell ref="AC260:AD260"/>
    <mergeCell ref="O261:AB261"/>
    <mergeCell ref="AC261:AD261"/>
    <mergeCell ref="B257:D257"/>
    <mergeCell ref="F257:I257"/>
    <mergeCell ref="J257:L257"/>
    <mergeCell ref="N257:AA257"/>
    <mergeCell ref="AC257:AD257"/>
    <mergeCell ref="O258:AB258"/>
    <mergeCell ref="AC258:AD258"/>
    <mergeCell ref="B255:D255"/>
    <mergeCell ref="F255:I255"/>
    <mergeCell ref="J255:L255"/>
    <mergeCell ref="N255:AA255"/>
    <mergeCell ref="AC255:AD255"/>
    <mergeCell ref="O256:AB256"/>
    <mergeCell ref="B253:D253"/>
    <mergeCell ref="F253:I253"/>
    <mergeCell ref="J253:L253"/>
    <mergeCell ref="N253:AA253"/>
    <mergeCell ref="AC253:AD253"/>
    <mergeCell ref="O254:AB254"/>
    <mergeCell ref="B251:D251"/>
    <mergeCell ref="F251:I251"/>
    <mergeCell ref="J251:L251"/>
    <mergeCell ref="N251:AA251"/>
    <mergeCell ref="AC251:AD251"/>
    <mergeCell ref="O252:AB252"/>
    <mergeCell ref="B249:D249"/>
    <mergeCell ref="F249:I249"/>
    <mergeCell ref="J249:L249"/>
    <mergeCell ref="N249:AA249"/>
    <mergeCell ref="AC249:AD249"/>
    <mergeCell ref="O250:AB250"/>
    <mergeCell ref="C243:AC243"/>
    <mergeCell ref="I245:P245"/>
    <mergeCell ref="S245:Y245"/>
    <mergeCell ref="A247:O247"/>
    <mergeCell ref="B248:D248"/>
    <mergeCell ref="F248:I248"/>
    <mergeCell ref="J248:L248"/>
    <mergeCell ref="N248:AA248"/>
    <mergeCell ref="AC248:AD248"/>
    <mergeCell ref="O238:AB238"/>
    <mergeCell ref="AC238:AD238"/>
    <mergeCell ref="O239:AB239"/>
    <mergeCell ref="AC239:AD239"/>
    <mergeCell ref="A242:M242"/>
    <mergeCell ref="R242:AD242"/>
    <mergeCell ref="O236:AB236"/>
    <mergeCell ref="B237:D237"/>
    <mergeCell ref="F237:I237"/>
    <mergeCell ref="J237:L237"/>
    <mergeCell ref="N237:AA237"/>
    <mergeCell ref="AC237:AD237"/>
    <mergeCell ref="O234:AB234"/>
    <mergeCell ref="B235:D235"/>
    <mergeCell ref="F235:I235"/>
    <mergeCell ref="J235:L235"/>
    <mergeCell ref="N235:AA235"/>
    <mergeCell ref="AC235:AD235"/>
    <mergeCell ref="O232:AB232"/>
    <mergeCell ref="AC232:AD232"/>
    <mergeCell ref="B233:D233"/>
    <mergeCell ref="F233:I233"/>
    <mergeCell ref="J233:L233"/>
    <mergeCell ref="N233:AA233"/>
    <mergeCell ref="AC233:AD233"/>
    <mergeCell ref="O229:AB229"/>
    <mergeCell ref="AC229:AD229"/>
    <mergeCell ref="O230:AB230"/>
    <mergeCell ref="AC230:AD230"/>
    <mergeCell ref="O231:AB231"/>
    <mergeCell ref="AC231:AD231"/>
    <mergeCell ref="O227:AB227"/>
    <mergeCell ref="B228:D228"/>
    <mergeCell ref="F228:I228"/>
    <mergeCell ref="J228:L228"/>
    <mergeCell ref="N228:AA228"/>
    <mergeCell ref="AC228:AD228"/>
    <mergeCell ref="O225:AB225"/>
    <mergeCell ref="B226:D226"/>
    <mergeCell ref="F226:I226"/>
    <mergeCell ref="J226:L226"/>
    <mergeCell ref="N226:AA226"/>
    <mergeCell ref="AC226:AD226"/>
    <mergeCell ref="O223:AB223"/>
    <mergeCell ref="B224:D224"/>
    <mergeCell ref="F224:I224"/>
    <mergeCell ref="J224:L224"/>
    <mergeCell ref="N224:AA224"/>
    <mergeCell ref="AC224:AD224"/>
    <mergeCell ref="O220:AB220"/>
    <mergeCell ref="AC220:AD220"/>
    <mergeCell ref="O221:AB221"/>
    <mergeCell ref="AC221:AD221"/>
    <mergeCell ref="B222:D222"/>
    <mergeCell ref="F222:I222"/>
    <mergeCell ref="J222:L222"/>
    <mergeCell ref="N222:AA222"/>
    <mergeCell ref="AC222:AD222"/>
    <mergeCell ref="O218:AB218"/>
    <mergeCell ref="B219:D219"/>
    <mergeCell ref="F219:I219"/>
    <mergeCell ref="J219:L219"/>
    <mergeCell ref="N219:AA219"/>
    <mergeCell ref="AC219:AD219"/>
    <mergeCell ref="O216:AB216"/>
    <mergeCell ref="B217:D217"/>
    <mergeCell ref="F217:I217"/>
    <mergeCell ref="J217:L217"/>
    <mergeCell ref="N217:AA217"/>
    <mergeCell ref="AC217:AD217"/>
    <mergeCell ref="O213:AB213"/>
    <mergeCell ref="AC213:AD213"/>
    <mergeCell ref="O214:AB214"/>
    <mergeCell ref="AC214:AD214"/>
    <mergeCell ref="B215:D215"/>
    <mergeCell ref="F215:I215"/>
    <mergeCell ref="J215:L215"/>
    <mergeCell ref="N215:AA215"/>
    <mergeCell ref="AC215:AD215"/>
    <mergeCell ref="O211:AB211"/>
    <mergeCell ref="B212:D212"/>
    <mergeCell ref="F212:I212"/>
    <mergeCell ref="J212:L212"/>
    <mergeCell ref="N212:AA212"/>
    <mergeCell ref="AC212:AD212"/>
    <mergeCell ref="O209:AB209"/>
    <mergeCell ref="B210:D210"/>
    <mergeCell ref="F210:I210"/>
    <mergeCell ref="J210:L210"/>
    <mergeCell ref="N210:AA210"/>
    <mergeCell ref="AC210:AD210"/>
    <mergeCell ref="O207:AB207"/>
    <mergeCell ref="B208:D208"/>
    <mergeCell ref="F208:I208"/>
    <mergeCell ref="J208:L208"/>
    <mergeCell ref="N208:AA208"/>
    <mergeCell ref="AC208:AD208"/>
    <mergeCell ref="O205:AB205"/>
    <mergeCell ref="B206:D206"/>
    <mergeCell ref="F206:I206"/>
    <mergeCell ref="J206:L206"/>
    <mergeCell ref="N206:AA206"/>
    <mergeCell ref="AC206:AD206"/>
    <mergeCell ref="O203:AB203"/>
    <mergeCell ref="B204:D204"/>
    <mergeCell ref="F204:I204"/>
    <mergeCell ref="J204:L204"/>
    <mergeCell ref="N204:AA204"/>
    <mergeCell ref="AC204:AD204"/>
    <mergeCell ref="O201:AB201"/>
    <mergeCell ref="B202:D202"/>
    <mergeCell ref="F202:I202"/>
    <mergeCell ref="J202:L202"/>
    <mergeCell ref="N202:AA202"/>
    <mergeCell ref="AC202:AD202"/>
    <mergeCell ref="O199:AB199"/>
    <mergeCell ref="B200:D200"/>
    <mergeCell ref="F200:I200"/>
    <mergeCell ref="J200:L200"/>
    <mergeCell ref="N200:AA200"/>
    <mergeCell ref="AC200:AD200"/>
    <mergeCell ref="O197:AB197"/>
    <mergeCell ref="B198:D198"/>
    <mergeCell ref="F198:I198"/>
    <mergeCell ref="J198:L198"/>
    <mergeCell ref="N198:AA198"/>
    <mergeCell ref="AC198:AD198"/>
    <mergeCell ref="O195:AB195"/>
    <mergeCell ref="B196:D196"/>
    <mergeCell ref="F196:I196"/>
    <mergeCell ref="J196:L196"/>
    <mergeCell ref="N196:AA196"/>
    <mergeCell ref="AC196:AD196"/>
    <mergeCell ref="O193:AB193"/>
    <mergeCell ref="B194:D194"/>
    <mergeCell ref="F194:I194"/>
    <mergeCell ref="J194:L194"/>
    <mergeCell ref="N194:AA194"/>
    <mergeCell ref="AC194:AD194"/>
    <mergeCell ref="O190:AB190"/>
    <mergeCell ref="AC190:AD190"/>
    <mergeCell ref="O191:AB191"/>
    <mergeCell ref="AC191:AD191"/>
    <mergeCell ref="B192:D192"/>
    <mergeCell ref="F192:I192"/>
    <mergeCell ref="J192:L192"/>
    <mergeCell ref="N192:AA192"/>
    <mergeCell ref="AC192:AD192"/>
    <mergeCell ref="O188:AB188"/>
    <mergeCell ref="B189:D189"/>
    <mergeCell ref="F189:I189"/>
    <mergeCell ref="J189:L189"/>
    <mergeCell ref="N189:AA189"/>
    <mergeCell ref="AC189:AD189"/>
    <mergeCell ref="B186:D186"/>
    <mergeCell ref="F186:I186"/>
    <mergeCell ref="J186:L186"/>
    <mergeCell ref="N186:AA186"/>
    <mergeCell ref="AC186:AD186"/>
    <mergeCell ref="B187:D187"/>
    <mergeCell ref="F187:I187"/>
    <mergeCell ref="J187:L187"/>
    <mergeCell ref="N187:AA187"/>
    <mergeCell ref="AC187:AD187"/>
    <mergeCell ref="A180:M180"/>
    <mergeCell ref="R180:AD180"/>
    <mergeCell ref="C181:AC181"/>
    <mergeCell ref="I183:P183"/>
    <mergeCell ref="S183:Y183"/>
    <mergeCell ref="A185:O185"/>
    <mergeCell ref="B176:D176"/>
    <mergeCell ref="F176:I176"/>
    <mergeCell ref="J176:L176"/>
    <mergeCell ref="N176:AA176"/>
    <mergeCell ref="AC176:AD176"/>
    <mergeCell ref="O177:AB177"/>
    <mergeCell ref="O173:AB173"/>
    <mergeCell ref="AC173:AD173"/>
    <mergeCell ref="O174:AB174"/>
    <mergeCell ref="AC174:AD174"/>
    <mergeCell ref="O175:AB175"/>
    <mergeCell ref="AC175:AD175"/>
    <mergeCell ref="O171:AB171"/>
    <mergeCell ref="B172:D172"/>
    <mergeCell ref="F172:I172"/>
    <mergeCell ref="J172:L172"/>
    <mergeCell ref="N172:AA172"/>
    <mergeCell ref="AC172:AD172"/>
    <mergeCell ref="O169:AB169"/>
    <mergeCell ref="B170:D170"/>
    <mergeCell ref="F170:I170"/>
    <mergeCell ref="J170:L170"/>
    <mergeCell ref="N170:AA170"/>
    <mergeCell ref="AC170:AD170"/>
    <mergeCell ref="O167:AB167"/>
    <mergeCell ref="B168:D168"/>
    <mergeCell ref="F168:I168"/>
    <mergeCell ref="J168:L168"/>
    <mergeCell ref="N168:AA168"/>
    <mergeCell ref="AC168:AD168"/>
    <mergeCell ref="O165:AB165"/>
    <mergeCell ref="B166:D166"/>
    <mergeCell ref="F166:I166"/>
    <mergeCell ref="J166:L166"/>
    <mergeCell ref="N166:AA166"/>
    <mergeCell ref="AC166:AD166"/>
    <mergeCell ref="O163:AB163"/>
    <mergeCell ref="B164:D164"/>
    <mergeCell ref="F164:I164"/>
    <mergeCell ref="J164:L164"/>
    <mergeCell ref="N164:AA164"/>
    <mergeCell ref="AC164:AD164"/>
    <mergeCell ref="O161:AB161"/>
    <mergeCell ref="B162:D162"/>
    <mergeCell ref="F162:I162"/>
    <mergeCell ref="J162:L162"/>
    <mergeCell ref="N162:AA162"/>
    <mergeCell ref="AC162:AD162"/>
    <mergeCell ref="O159:AB159"/>
    <mergeCell ref="AC159:AD159"/>
    <mergeCell ref="B160:D160"/>
    <mergeCell ref="F160:I160"/>
    <mergeCell ref="J160:L160"/>
    <mergeCell ref="N160:AA160"/>
    <mergeCell ref="AC160:AD160"/>
    <mergeCell ref="O156:AB156"/>
    <mergeCell ref="AC156:AD156"/>
    <mergeCell ref="O157:AB157"/>
    <mergeCell ref="AC157:AD157"/>
    <mergeCell ref="O158:AB158"/>
    <mergeCell ref="AC158:AD158"/>
    <mergeCell ref="O153:AB153"/>
    <mergeCell ref="AC153:AD153"/>
    <mergeCell ref="O154:AB154"/>
    <mergeCell ref="AC154:AD154"/>
    <mergeCell ref="B155:D155"/>
    <mergeCell ref="F155:I155"/>
    <mergeCell ref="J155:L155"/>
    <mergeCell ref="N155:AA155"/>
    <mergeCell ref="AC155:AD155"/>
    <mergeCell ref="O150:AB150"/>
    <mergeCell ref="AC150:AD150"/>
    <mergeCell ref="O151:AB151"/>
    <mergeCell ref="AC151:AD151"/>
    <mergeCell ref="O152:AB152"/>
    <mergeCell ref="AC152:AD152"/>
    <mergeCell ref="O147:AB147"/>
    <mergeCell ref="AC147:AD147"/>
    <mergeCell ref="O148:AB148"/>
    <mergeCell ref="AC148:AD148"/>
    <mergeCell ref="O149:AB149"/>
    <mergeCell ref="AC149:AD149"/>
    <mergeCell ref="O144:AB144"/>
    <mergeCell ref="AC144:AD144"/>
    <mergeCell ref="O145:AB145"/>
    <mergeCell ref="AC145:AD145"/>
    <mergeCell ref="O146:AB146"/>
    <mergeCell ref="AC146:AD146"/>
    <mergeCell ref="O141:AB141"/>
    <mergeCell ref="AC141:AD141"/>
    <mergeCell ref="O142:AB142"/>
    <mergeCell ref="AC142:AD142"/>
    <mergeCell ref="O143:AB143"/>
    <mergeCell ref="AC143:AD143"/>
    <mergeCell ref="O138:AB138"/>
    <mergeCell ref="AC138:AD138"/>
    <mergeCell ref="O139:AB139"/>
    <mergeCell ref="AC139:AD139"/>
    <mergeCell ref="O140:AB140"/>
    <mergeCell ref="AC140:AD140"/>
    <mergeCell ref="O135:AB135"/>
    <mergeCell ref="AC135:AD135"/>
    <mergeCell ref="O136:AB136"/>
    <mergeCell ref="AC136:AD136"/>
    <mergeCell ref="O137:AB137"/>
    <mergeCell ref="AC137:AD137"/>
    <mergeCell ref="O132:AB132"/>
    <mergeCell ref="AC132:AD132"/>
    <mergeCell ref="O133:AB133"/>
    <mergeCell ref="AC133:AD133"/>
    <mergeCell ref="O134:AB134"/>
    <mergeCell ref="AC134:AD134"/>
    <mergeCell ref="O129:AB129"/>
    <mergeCell ref="AC129:AD129"/>
    <mergeCell ref="O130:AB130"/>
    <mergeCell ref="AC130:AD130"/>
    <mergeCell ref="O131:AB131"/>
    <mergeCell ref="AC131:AD131"/>
    <mergeCell ref="O126:AB126"/>
    <mergeCell ref="AC126:AD126"/>
    <mergeCell ref="O127:AB127"/>
    <mergeCell ref="AC127:AD127"/>
    <mergeCell ref="O128:AB128"/>
    <mergeCell ref="AC128:AD128"/>
    <mergeCell ref="B124:D124"/>
    <mergeCell ref="F124:I124"/>
    <mergeCell ref="J124:L124"/>
    <mergeCell ref="N124:AA124"/>
    <mergeCell ref="AC124:AD124"/>
    <mergeCell ref="B125:D125"/>
    <mergeCell ref="F125:I125"/>
    <mergeCell ref="J125:L125"/>
    <mergeCell ref="N125:AA125"/>
    <mergeCell ref="AC125:AD125"/>
    <mergeCell ref="A118:M118"/>
    <mergeCell ref="R118:AD118"/>
    <mergeCell ref="C119:AC119"/>
    <mergeCell ref="I121:P121"/>
    <mergeCell ref="S121:Y121"/>
    <mergeCell ref="A123:O123"/>
    <mergeCell ref="B114:D114"/>
    <mergeCell ref="F114:I114"/>
    <mergeCell ref="J114:L114"/>
    <mergeCell ref="N114:AA114"/>
    <mergeCell ref="AC114:AD114"/>
    <mergeCell ref="O115:AB115"/>
    <mergeCell ref="O111:AB111"/>
    <mergeCell ref="AC111:AD111"/>
    <mergeCell ref="O112:AB112"/>
    <mergeCell ref="AC112:AD112"/>
    <mergeCell ref="O113:AB113"/>
    <mergeCell ref="AC113:AD113"/>
    <mergeCell ref="O108:AB108"/>
    <mergeCell ref="AC108:AD108"/>
    <mergeCell ref="O109:AB109"/>
    <mergeCell ref="AC109:AD109"/>
    <mergeCell ref="O110:AB110"/>
    <mergeCell ref="AC110:AD110"/>
    <mergeCell ref="O105:AB105"/>
    <mergeCell ref="AC105:AD105"/>
    <mergeCell ref="O106:AB106"/>
    <mergeCell ref="AC106:AD106"/>
    <mergeCell ref="O107:AB107"/>
    <mergeCell ref="AC107:AD107"/>
    <mergeCell ref="O102:AB102"/>
    <mergeCell ref="AC102:AD102"/>
    <mergeCell ref="O103:AB103"/>
    <mergeCell ref="AC103:AD103"/>
    <mergeCell ref="O104:AB104"/>
    <mergeCell ref="AC104:AD104"/>
    <mergeCell ref="O99:AB99"/>
    <mergeCell ref="AC99:AD99"/>
    <mergeCell ref="O100:AB100"/>
    <mergeCell ref="AC100:AD100"/>
    <mergeCell ref="O101:AB101"/>
    <mergeCell ref="AC101:AD101"/>
    <mergeCell ref="O96:AB96"/>
    <mergeCell ref="AC96:AD96"/>
    <mergeCell ref="O97:AB97"/>
    <mergeCell ref="AC97:AD97"/>
    <mergeCell ref="O98:AB98"/>
    <mergeCell ref="AC98:AD98"/>
    <mergeCell ref="O93:AB93"/>
    <mergeCell ref="AC93:AD93"/>
    <mergeCell ref="O94:AB94"/>
    <mergeCell ref="AC94:AD94"/>
    <mergeCell ref="O95:AB95"/>
    <mergeCell ref="AC95:AD95"/>
    <mergeCell ref="O90:AB90"/>
    <mergeCell ref="AC90:AD90"/>
    <mergeCell ref="O91:AB91"/>
    <mergeCell ref="AC91:AD91"/>
    <mergeCell ref="O92:AB92"/>
    <mergeCell ref="AC92:AD92"/>
    <mergeCell ref="O87:AB87"/>
    <mergeCell ref="AC87:AD87"/>
    <mergeCell ref="O88:AB88"/>
    <mergeCell ref="AC88:AD88"/>
    <mergeCell ref="O89:AB89"/>
    <mergeCell ref="AC89:AD89"/>
    <mergeCell ref="O84:AB84"/>
    <mergeCell ref="AC84:AD84"/>
    <mergeCell ref="O85:AB85"/>
    <mergeCell ref="AC85:AD85"/>
    <mergeCell ref="O86:AB86"/>
    <mergeCell ref="AC86:AD86"/>
    <mergeCell ref="O81:AB81"/>
    <mergeCell ref="AC81:AD81"/>
    <mergeCell ref="O82:AB82"/>
    <mergeCell ref="AC82:AD82"/>
    <mergeCell ref="O83:AB83"/>
    <mergeCell ref="AC83:AD83"/>
    <mergeCell ref="O78:AB78"/>
    <mergeCell ref="AC78:AD78"/>
    <mergeCell ref="O79:AB79"/>
    <mergeCell ref="AC79:AD79"/>
    <mergeCell ref="O80:AB80"/>
    <mergeCell ref="AC80:AD80"/>
    <mergeCell ref="O75:AB75"/>
    <mergeCell ref="AC75:AD75"/>
    <mergeCell ref="O76:AB76"/>
    <mergeCell ref="AC76:AD76"/>
    <mergeCell ref="B77:D77"/>
    <mergeCell ref="F77:I77"/>
    <mergeCell ref="J77:L77"/>
    <mergeCell ref="N77:AA77"/>
    <mergeCell ref="AC77:AD77"/>
    <mergeCell ref="O72:AB72"/>
    <mergeCell ref="AC72:AD72"/>
    <mergeCell ref="O73:AB73"/>
    <mergeCell ref="AC73:AD73"/>
    <mergeCell ref="O74:AB74"/>
    <mergeCell ref="AC74:AD74"/>
    <mergeCell ref="B70:D70"/>
    <mergeCell ref="F70:I70"/>
    <mergeCell ref="J70:L70"/>
    <mergeCell ref="N70:AA70"/>
    <mergeCell ref="AC70:AD70"/>
    <mergeCell ref="O71:AB71"/>
    <mergeCell ref="AC71:AD71"/>
    <mergeCell ref="B68:D68"/>
    <mergeCell ref="F68:I68"/>
    <mergeCell ref="J68:L68"/>
    <mergeCell ref="N68:AA68"/>
    <mergeCell ref="AC68:AD68"/>
    <mergeCell ref="O69:AB69"/>
    <mergeCell ref="C62:AC62"/>
    <mergeCell ref="I64:P64"/>
    <mergeCell ref="S64:Y64"/>
    <mergeCell ref="A66:O66"/>
    <mergeCell ref="B67:D67"/>
    <mergeCell ref="F67:I67"/>
    <mergeCell ref="J67:L67"/>
    <mergeCell ref="N67:AA67"/>
    <mergeCell ref="AC67:AD67"/>
    <mergeCell ref="O57:AB57"/>
    <mergeCell ref="AC57:AD57"/>
    <mergeCell ref="O58:AB58"/>
    <mergeCell ref="AC58:AD58"/>
    <mergeCell ref="A61:M61"/>
    <mergeCell ref="R61:AD61"/>
    <mergeCell ref="O54:AB54"/>
    <mergeCell ref="AC54:AD54"/>
    <mergeCell ref="O55:AB55"/>
    <mergeCell ref="AC55:AD55"/>
    <mergeCell ref="B56:D56"/>
    <mergeCell ref="F56:I56"/>
    <mergeCell ref="J56:L56"/>
    <mergeCell ref="N56:AA56"/>
    <mergeCell ref="AC56:AD56"/>
    <mergeCell ref="O52:AB52"/>
    <mergeCell ref="B53:D53"/>
    <mergeCell ref="F53:I53"/>
    <mergeCell ref="J53:L53"/>
    <mergeCell ref="N53:AA53"/>
    <mergeCell ref="AC53:AD53"/>
    <mergeCell ref="O50:AB50"/>
    <mergeCell ref="B51:D51"/>
    <mergeCell ref="F51:I51"/>
    <mergeCell ref="J51:L51"/>
    <mergeCell ref="N51:AA51"/>
    <mergeCell ref="AC51:AD51"/>
    <mergeCell ref="O48:AB48"/>
    <mergeCell ref="B49:D49"/>
    <mergeCell ref="F49:I49"/>
    <mergeCell ref="J49:L49"/>
    <mergeCell ref="N49:AA49"/>
    <mergeCell ref="AC49:AD49"/>
    <mergeCell ref="O46:AB46"/>
    <mergeCell ref="B47:D47"/>
    <mergeCell ref="F47:I47"/>
    <mergeCell ref="J47:L47"/>
    <mergeCell ref="N47:AA47"/>
    <mergeCell ref="AC47:AD47"/>
    <mergeCell ref="O43:AB43"/>
    <mergeCell ref="AC43:AD43"/>
    <mergeCell ref="O44:AB44"/>
    <mergeCell ref="AC44:AD44"/>
    <mergeCell ref="B45:D45"/>
    <mergeCell ref="F45:I45"/>
    <mergeCell ref="J45:L45"/>
    <mergeCell ref="N45:AA45"/>
    <mergeCell ref="AC45:AD45"/>
    <mergeCell ref="O41:AB41"/>
    <mergeCell ref="B42:D42"/>
    <mergeCell ref="F42:I42"/>
    <mergeCell ref="J42:L42"/>
    <mergeCell ref="N42:AA42"/>
    <mergeCell ref="AC42:AD42"/>
    <mergeCell ref="O39:AB39"/>
    <mergeCell ref="B40:D40"/>
    <mergeCell ref="F40:I40"/>
    <mergeCell ref="J40:L40"/>
    <mergeCell ref="N40:AA40"/>
    <mergeCell ref="AC40:AD40"/>
    <mergeCell ref="O36:AB36"/>
    <mergeCell ref="AC36:AD36"/>
    <mergeCell ref="O37:AB37"/>
    <mergeCell ref="AC37:AD37"/>
    <mergeCell ref="B38:D38"/>
    <mergeCell ref="F38:I38"/>
    <mergeCell ref="J38:L38"/>
    <mergeCell ref="N38:AA38"/>
    <mergeCell ref="AC38:AD38"/>
    <mergeCell ref="O34:AB34"/>
    <mergeCell ref="B35:D35"/>
    <mergeCell ref="F35:I35"/>
    <mergeCell ref="J35:L35"/>
    <mergeCell ref="N35:AA35"/>
    <mergeCell ref="AC35:AD35"/>
    <mergeCell ref="O32:AB32"/>
    <mergeCell ref="B33:D33"/>
    <mergeCell ref="F33:I33"/>
    <mergeCell ref="J33:L33"/>
    <mergeCell ref="N33:AA33"/>
    <mergeCell ref="AC33:AD33"/>
    <mergeCell ref="O30:AB30"/>
    <mergeCell ref="B31:D31"/>
    <mergeCell ref="F31:I31"/>
    <mergeCell ref="J31:L31"/>
    <mergeCell ref="N31:AA31"/>
    <mergeCell ref="AC31:AD31"/>
    <mergeCell ref="O28:AB28"/>
    <mergeCell ref="B29:D29"/>
    <mergeCell ref="F29:I29"/>
    <mergeCell ref="J29:L29"/>
    <mergeCell ref="N29:AA29"/>
    <mergeCell ref="AC29:AD29"/>
    <mergeCell ref="O25:AB25"/>
    <mergeCell ref="AC25:AD25"/>
    <mergeCell ref="O26:AB26"/>
    <mergeCell ref="AC26:AD26"/>
    <mergeCell ref="B27:D27"/>
    <mergeCell ref="F27:I27"/>
    <mergeCell ref="J27:L27"/>
    <mergeCell ref="N27:AA27"/>
    <mergeCell ref="AC27:AD27"/>
    <mergeCell ref="O22:AB22"/>
    <mergeCell ref="AC22:AD22"/>
    <mergeCell ref="O23:AB23"/>
    <mergeCell ref="AC23:AD23"/>
    <mergeCell ref="B24:D24"/>
    <mergeCell ref="F24:I24"/>
    <mergeCell ref="J24:L24"/>
    <mergeCell ref="N24:AA24"/>
    <mergeCell ref="AC24:AD24"/>
    <mergeCell ref="O20:AB20"/>
    <mergeCell ref="B21:D21"/>
    <mergeCell ref="F21:I21"/>
    <mergeCell ref="J21:L21"/>
    <mergeCell ref="N21:AA21"/>
    <mergeCell ref="AC21:AD21"/>
    <mergeCell ref="O18:AB18"/>
    <mergeCell ref="B19:D19"/>
    <mergeCell ref="F19:I19"/>
    <mergeCell ref="J19:L19"/>
    <mergeCell ref="N19:AA19"/>
    <mergeCell ref="AC19:AD19"/>
    <mergeCell ref="O16:AB16"/>
    <mergeCell ref="B17:D17"/>
    <mergeCell ref="F17:I17"/>
    <mergeCell ref="J17:L17"/>
    <mergeCell ref="N17:AA17"/>
    <mergeCell ref="AC17:AD17"/>
    <mergeCell ref="O14:AB14"/>
    <mergeCell ref="B15:D15"/>
    <mergeCell ref="F15:I15"/>
    <mergeCell ref="J15:L15"/>
    <mergeCell ref="N15:AA15"/>
    <mergeCell ref="AC15:AD15"/>
    <mergeCell ref="O11:AB11"/>
    <mergeCell ref="AC11:AD11"/>
    <mergeCell ref="O12:AB12"/>
    <mergeCell ref="AC12:AD12"/>
    <mergeCell ref="B13:D13"/>
    <mergeCell ref="F13:I13"/>
    <mergeCell ref="J13:L13"/>
    <mergeCell ref="N13:AA13"/>
    <mergeCell ref="AC13:AD13"/>
    <mergeCell ref="B9:D9"/>
    <mergeCell ref="F9:I9"/>
    <mergeCell ref="J9:L9"/>
    <mergeCell ref="N9:AA9"/>
    <mergeCell ref="AC9:AD9"/>
    <mergeCell ref="O10:AB10"/>
    <mergeCell ref="AC10:AD10"/>
    <mergeCell ref="B7:D7"/>
    <mergeCell ref="F7:I7"/>
    <mergeCell ref="J7:L7"/>
    <mergeCell ref="N7:AA7"/>
    <mergeCell ref="AC7:AD7"/>
    <mergeCell ref="O8:AB8"/>
    <mergeCell ref="C1:AC1"/>
    <mergeCell ref="I3:P3"/>
    <mergeCell ref="S3:Y3"/>
    <mergeCell ref="A5:O5"/>
    <mergeCell ref="B6:D6"/>
    <mergeCell ref="F6:I6"/>
    <mergeCell ref="J6:L6"/>
    <mergeCell ref="N6:AA6"/>
    <mergeCell ref="AC6:AD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12" sqref="H12"/>
    </sheetView>
  </sheetViews>
  <sheetFormatPr defaultRowHeight="13.35" customHeight="1"/>
  <cols>
    <col min="1" max="10" width="19" style="148" bestFit="1" customWidth="1"/>
    <col min="11" max="16384" width="9.140625" style="148"/>
  </cols>
  <sheetData>
    <row r="1" spans="1:10" ht="13.35" customHeight="1">
      <c r="A1" s="147" t="s">
        <v>77</v>
      </c>
      <c r="B1" s="147" t="s">
        <v>78</v>
      </c>
      <c r="C1" s="147" t="s">
        <v>79</v>
      </c>
      <c r="D1" s="147" t="s">
        <v>80</v>
      </c>
      <c r="E1" s="147" t="s">
        <v>81</v>
      </c>
      <c r="F1" s="147" t="s">
        <v>82</v>
      </c>
      <c r="G1" s="147" t="s">
        <v>83</v>
      </c>
      <c r="H1" s="147" t="s">
        <v>84</v>
      </c>
      <c r="I1" s="147" t="s">
        <v>85</v>
      </c>
      <c r="J1" s="147" t="s">
        <v>85</v>
      </c>
    </row>
    <row r="2" spans="1:10" ht="13.35" customHeight="1">
      <c r="A2" s="148" t="s">
        <v>86</v>
      </c>
      <c r="B2" s="148" t="s">
        <v>87</v>
      </c>
      <c r="C2" s="148" t="s">
        <v>88</v>
      </c>
      <c r="D2" s="148" t="s">
        <v>89</v>
      </c>
      <c r="E2" s="148" t="s">
        <v>90</v>
      </c>
      <c r="F2" s="148" t="s">
        <v>91</v>
      </c>
      <c r="G2" s="149">
        <v>0</v>
      </c>
      <c r="H2" s="149">
        <v>-5027.97</v>
      </c>
      <c r="I2" s="148" t="s">
        <v>92</v>
      </c>
      <c r="J2" s="148" t="s">
        <v>90</v>
      </c>
    </row>
    <row r="3" spans="1:10" ht="13.35" customHeight="1">
      <c r="A3" s="148" t="s">
        <v>86</v>
      </c>
      <c r="B3" s="148" t="s">
        <v>93</v>
      </c>
      <c r="C3" s="148" t="s">
        <v>94</v>
      </c>
      <c r="D3" s="148" t="s">
        <v>95</v>
      </c>
      <c r="E3" s="148" t="s">
        <v>90</v>
      </c>
      <c r="F3" s="148" t="s">
        <v>91</v>
      </c>
      <c r="G3" s="149">
        <v>0</v>
      </c>
      <c r="H3" s="149">
        <v>-6980</v>
      </c>
      <c r="I3" s="148" t="s">
        <v>92</v>
      </c>
      <c r="J3" s="148" t="s">
        <v>90</v>
      </c>
    </row>
    <row r="4" spans="1:10" ht="13.35" customHeight="1">
      <c r="A4" s="148" t="s">
        <v>86</v>
      </c>
      <c r="B4" s="148" t="s">
        <v>96</v>
      </c>
      <c r="C4" s="148" t="s">
        <v>97</v>
      </c>
      <c r="D4" s="148" t="s">
        <v>98</v>
      </c>
      <c r="E4" s="148" t="s">
        <v>90</v>
      </c>
      <c r="F4" s="148" t="s">
        <v>91</v>
      </c>
      <c r="G4" s="149">
        <v>0</v>
      </c>
      <c r="H4" s="149">
        <v>0</v>
      </c>
      <c r="I4" s="148" t="s">
        <v>99</v>
      </c>
      <c r="J4" s="148" t="s">
        <v>90</v>
      </c>
    </row>
    <row r="5" spans="1:10" ht="13.35" customHeight="1">
      <c r="A5" s="148" t="s">
        <v>86</v>
      </c>
      <c r="B5" s="148" t="s">
        <v>100</v>
      </c>
      <c r="C5" s="148" t="s">
        <v>97</v>
      </c>
      <c r="D5" s="148" t="s">
        <v>98</v>
      </c>
      <c r="E5" s="148" t="s">
        <v>90</v>
      </c>
      <c r="F5" s="148" t="s">
        <v>91</v>
      </c>
      <c r="G5" s="149">
        <v>0</v>
      </c>
      <c r="H5" s="149">
        <v>0</v>
      </c>
      <c r="I5" s="148" t="s">
        <v>99</v>
      </c>
      <c r="J5" s="148" t="s">
        <v>90</v>
      </c>
    </row>
    <row r="6" spans="1:10" ht="13.35" customHeight="1">
      <c r="A6" s="148" t="s">
        <v>86</v>
      </c>
      <c r="B6" s="148" t="s">
        <v>101</v>
      </c>
      <c r="C6" s="148" t="s">
        <v>97</v>
      </c>
      <c r="D6" s="148" t="s">
        <v>102</v>
      </c>
      <c r="E6" s="148" t="s">
        <v>90</v>
      </c>
      <c r="F6" s="148" t="s">
        <v>91</v>
      </c>
      <c r="G6" s="149">
        <v>0</v>
      </c>
      <c r="H6" s="149">
        <v>0</v>
      </c>
      <c r="I6" s="148" t="s">
        <v>99</v>
      </c>
      <c r="J6" s="148" t="s">
        <v>90</v>
      </c>
    </row>
    <row r="7" spans="1:10" ht="13.35" customHeight="1">
      <c r="A7" s="148" t="s">
        <v>86</v>
      </c>
      <c r="B7" s="148" t="s">
        <v>103</v>
      </c>
      <c r="C7" s="148" t="s">
        <v>104</v>
      </c>
      <c r="D7" s="148" t="s">
        <v>105</v>
      </c>
      <c r="E7" s="148" t="s">
        <v>90</v>
      </c>
      <c r="F7" s="148" t="s">
        <v>91</v>
      </c>
      <c r="G7" s="149">
        <v>0</v>
      </c>
      <c r="H7" s="149">
        <v>-440</v>
      </c>
      <c r="I7" s="148" t="s">
        <v>92</v>
      </c>
      <c r="J7" s="148" t="s">
        <v>90</v>
      </c>
    </row>
    <row r="8" spans="1:10" ht="13.35" customHeight="1">
      <c r="A8" s="148" t="s">
        <v>86</v>
      </c>
      <c r="B8" s="148" t="s">
        <v>106</v>
      </c>
      <c r="C8" s="148" t="s">
        <v>107</v>
      </c>
      <c r="D8" s="148" t="s">
        <v>108</v>
      </c>
      <c r="E8" s="148" t="s">
        <v>90</v>
      </c>
      <c r="F8" s="148" t="s">
        <v>91</v>
      </c>
      <c r="G8" s="149">
        <v>0</v>
      </c>
      <c r="H8" s="149">
        <v>0</v>
      </c>
      <c r="I8" s="148" t="s">
        <v>109</v>
      </c>
      <c r="J8" s="148" t="s">
        <v>90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9"/>
  <sheetViews>
    <sheetView showGridLines="0" showOutlineSymbols="0" workbookViewId="0">
      <selection activeCell="X17" sqref="X17"/>
    </sheetView>
  </sheetViews>
  <sheetFormatPr defaultRowHeight="12.75" customHeight="1"/>
  <cols>
    <col min="1" max="1" width="3.42578125" style="202" customWidth="1"/>
    <col min="2" max="2" width="9.42578125" style="202" customWidth="1"/>
    <col min="3" max="3" width="11.140625" style="202" customWidth="1"/>
    <col min="4" max="4" width="1.140625" style="202" customWidth="1"/>
    <col min="5" max="5" width="5.7109375" style="202" customWidth="1"/>
    <col min="6" max="6" width="1.140625" style="202" customWidth="1"/>
    <col min="7" max="7" width="2.28515625" style="202" customWidth="1"/>
    <col min="8" max="8" width="11.42578125" style="202" customWidth="1"/>
    <col min="9" max="9" width="1.28515625" style="202" customWidth="1"/>
    <col min="10" max="10" width="1" style="202" customWidth="1"/>
    <col min="11" max="11" width="8" style="202" customWidth="1"/>
    <col min="12" max="12" width="5.5703125" style="202" customWidth="1"/>
    <col min="13" max="13" width="1.28515625" style="202" customWidth="1"/>
    <col min="14" max="14" width="3.42578125" style="202" customWidth="1"/>
    <col min="15" max="15" width="1.140625" style="202" customWidth="1"/>
    <col min="16" max="16" width="7.140625" style="202" customWidth="1"/>
    <col min="17" max="17" width="17.28515625" style="202" customWidth="1"/>
    <col min="18" max="18" width="2" style="202" customWidth="1"/>
    <col min="19" max="19" width="5.42578125" style="202" customWidth="1"/>
    <col min="20" max="20" width="1.42578125" style="202" customWidth="1"/>
    <col min="21" max="21" width="5.7109375" style="202" customWidth="1"/>
    <col min="22" max="22" width="3.28515625" style="202" customWidth="1"/>
    <col min="23" max="256" width="6.85546875" style="202" customWidth="1"/>
    <col min="257" max="257" width="3.42578125" style="202" customWidth="1"/>
    <col min="258" max="258" width="9.42578125" style="202" customWidth="1"/>
    <col min="259" max="259" width="11.140625" style="202" customWidth="1"/>
    <col min="260" max="260" width="1.140625" style="202" customWidth="1"/>
    <col min="261" max="261" width="5.7109375" style="202" customWidth="1"/>
    <col min="262" max="262" width="1.140625" style="202" customWidth="1"/>
    <col min="263" max="263" width="2.28515625" style="202" customWidth="1"/>
    <col min="264" max="264" width="11.42578125" style="202" customWidth="1"/>
    <col min="265" max="265" width="1.28515625" style="202" customWidth="1"/>
    <col min="266" max="266" width="1" style="202" customWidth="1"/>
    <col min="267" max="267" width="8" style="202" customWidth="1"/>
    <col min="268" max="268" width="5.5703125" style="202" customWidth="1"/>
    <col min="269" max="269" width="1.28515625" style="202" customWidth="1"/>
    <col min="270" max="270" width="3.42578125" style="202" customWidth="1"/>
    <col min="271" max="271" width="1.140625" style="202" customWidth="1"/>
    <col min="272" max="272" width="7.140625" style="202" customWidth="1"/>
    <col min="273" max="273" width="17.28515625" style="202" customWidth="1"/>
    <col min="274" max="274" width="2" style="202" customWidth="1"/>
    <col min="275" max="275" width="5.42578125" style="202" customWidth="1"/>
    <col min="276" max="276" width="1.42578125" style="202" customWidth="1"/>
    <col min="277" max="277" width="5.7109375" style="202" customWidth="1"/>
    <col min="278" max="278" width="3.28515625" style="202" customWidth="1"/>
    <col min="279" max="512" width="6.85546875" style="202" customWidth="1"/>
    <col min="513" max="513" width="3.42578125" style="202" customWidth="1"/>
    <col min="514" max="514" width="9.42578125" style="202" customWidth="1"/>
    <col min="515" max="515" width="11.140625" style="202" customWidth="1"/>
    <col min="516" max="516" width="1.140625" style="202" customWidth="1"/>
    <col min="517" max="517" width="5.7109375" style="202" customWidth="1"/>
    <col min="518" max="518" width="1.140625" style="202" customWidth="1"/>
    <col min="519" max="519" width="2.28515625" style="202" customWidth="1"/>
    <col min="520" max="520" width="11.42578125" style="202" customWidth="1"/>
    <col min="521" max="521" width="1.28515625" style="202" customWidth="1"/>
    <col min="522" max="522" width="1" style="202" customWidth="1"/>
    <col min="523" max="523" width="8" style="202" customWidth="1"/>
    <col min="524" max="524" width="5.5703125" style="202" customWidth="1"/>
    <col min="525" max="525" width="1.28515625" style="202" customWidth="1"/>
    <col min="526" max="526" width="3.42578125" style="202" customWidth="1"/>
    <col min="527" max="527" width="1.140625" style="202" customWidth="1"/>
    <col min="528" max="528" width="7.140625" style="202" customWidth="1"/>
    <col min="529" max="529" width="17.28515625" style="202" customWidth="1"/>
    <col min="530" max="530" width="2" style="202" customWidth="1"/>
    <col min="531" max="531" width="5.42578125" style="202" customWidth="1"/>
    <col min="532" max="532" width="1.42578125" style="202" customWidth="1"/>
    <col min="533" max="533" width="5.7109375" style="202" customWidth="1"/>
    <col min="534" max="534" width="3.28515625" style="202" customWidth="1"/>
    <col min="535" max="768" width="6.85546875" style="202" customWidth="1"/>
    <col min="769" max="769" width="3.42578125" style="202" customWidth="1"/>
    <col min="770" max="770" width="9.42578125" style="202" customWidth="1"/>
    <col min="771" max="771" width="11.140625" style="202" customWidth="1"/>
    <col min="772" max="772" width="1.140625" style="202" customWidth="1"/>
    <col min="773" max="773" width="5.7109375" style="202" customWidth="1"/>
    <col min="774" max="774" width="1.140625" style="202" customWidth="1"/>
    <col min="775" max="775" width="2.28515625" style="202" customWidth="1"/>
    <col min="776" max="776" width="11.42578125" style="202" customWidth="1"/>
    <col min="777" max="777" width="1.28515625" style="202" customWidth="1"/>
    <col min="778" max="778" width="1" style="202" customWidth="1"/>
    <col min="779" max="779" width="8" style="202" customWidth="1"/>
    <col min="780" max="780" width="5.5703125" style="202" customWidth="1"/>
    <col min="781" max="781" width="1.28515625" style="202" customWidth="1"/>
    <col min="782" max="782" width="3.42578125" style="202" customWidth="1"/>
    <col min="783" max="783" width="1.140625" style="202" customWidth="1"/>
    <col min="784" max="784" width="7.140625" style="202" customWidth="1"/>
    <col min="785" max="785" width="17.28515625" style="202" customWidth="1"/>
    <col min="786" max="786" width="2" style="202" customWidth="1"/>
    <col min="787" max="787" width="5.42578125" style="202" customWidth="1"/>
    <col min="788" max="788" width="1.42578125" style="202" customWidth="1"/>
    <col min="789" max="789" width="5.7109375" style="202" customWidth="1"/>
    <col min="790" max="790" width="3.28515625" style="202" customWidth="1"/>
    <col min="791" max="1024" width="6.85546875" style="202" customWidth="1"/>
    <col min="1025" max="1025" width="3.42578125" style="202" customWidth="1"/>
    <col min="1026" max="1026" width="9.42578125" style="202" customWidth="1"/>
    <col min="1027" max="1027" width="11.140625" style="202" customWidth="1"/>
    <col min="1028" max="1028" width="1.140625" style="202" customWidth="1"/>
    <col min="1029" max="1029" width="5.7109375" style="202" customWidth="1"/>
    <col min="1030" max="1030" width="1.140625" style="202" customWidth="1"/>
    <col min="1031" max="1031" width="2.28515625" style="202" customWidth="1"/>
    <col min="1032" max="1032" width="11.42578125" style="202" customWidth="1"/>
    <col min="1033" max="1033" width="1.28515625" style="202" customWidth="1"/>
    <col min="1034" max="1034" width="1" style="202" customWidth="1"/>
    <col min="1035" max="1035" width="8" style="202" customWidth="1"/>
    <col min="1036" max="1036" width="5.5703125" style="202" customWidth="1"/>
    <col min="1037" max="1037" width="1.28515625" style="202" customWidth="1"/>
    <col min="1038" max="1038" width="3.42578125" style="202" customWidth="1"/>
    <col min="1039" max="1039" width="1.140625" style="202" customWidth="1"/>
    <col min="1040" max="1040" width="7.140625" style="202" customWidth="1"/>
    <col min="1041" max="1041" width="17.28515625" style="202" customWidth="1"/>
    <col min="1042" max="1042" width="2" style="202" customWidth="1"/>
    <col min="1043" max="1043" width="5.42578125" style="202" customWidth="1"/>
    <col min="1044" max="1044" width="1.42578125" style="202" customWidth="1"/>
    <col min="1045" max="1045" width="5.7109375" style="202" customWidth="1"/>
    <col min="1046" max="1046" width="3.28515625" style="202" customWidth="1"/>
    <col min="1047" max="1280" width="6.85546875" style="202" customWidth="1"/>
    <col min="1281" max="1281" width="3.42578125" style="202" customWidth="1"/>
    <col min="1282" max="1282" width="9.42578125" style="202" customWidth="1"/>
    <col min="1283" max="1283" width="11.140625" style="202" customWidth="1"/>
    <col min="1284" max="1284" width="1.140625" style="202" customWidth="1"/>
    <col min="1285" max="1285" width="5.7109375" style="202" customWidth="1"/>
    <col min="1286" max="1286" width="1.140625" style="202" customWidth="1"/>
    <col min="1287" max="1287" width="2.28515625" style="202" customWidth="1"/>
    <col min="1288" max="1288" width="11.42578125" style="202" customWidth="1"/>
    <col min="1289" max="1289" width="1.28515625" style="202" customWidth="1"/>
    <col min="1290" max="1290" width="1" style="202" customWidth="1"/>
    <col min="1291" max="1291" width="8" style="202" customWidth="1"/>
    <col min="1292" max="1292" width="5.5703125" style="202" customWidth="1"/>
    <col min="1293" max="1293" width="1.28515625" style="202" customWidth="1"/>
    <col min="1294" max="1294" width="3.42578125" style="202" customWidth="1"/>
    <col min="1295" max="1295" width="1.140625" style="202" customWidth="1"/>
    <col min="1296" max="1296" width="7.140625" style="202" customWidth="1"/>
    <col min="1297" max="1297" width="17.28515625" style="202" customWidth="1"/>
    <col min="1298" max="1298" width="2" style="202" customWidth="1"/>
    <col min="1299" max="1299" width="5.42578125" style="202" customWidth="1"/>
    <col min="1300" max="1300" width="1.42578125" style="202" customWidth="1"/>
    <col min="1301" max="1301" width="5.7109375" style="202" customWidth="1"/>
    <col min="1302" max="1302" width="3.28515625" style="202" customWidth="1"/>
    <col min="1303" max="1536" width="6.85546875" style="202" customWidth="1"/>
    <col min="1537" max="1537" width="3.42578125" style="202" customWidth="1"/>
    <col min="1538" max="1538" width="9.42578125" style="202" customWidth="1"/>
    <col min="1539" max="1539" width="11.140625" style="202" customWidth="1"/>
    <col min="1540" max="1540" width="1.140625" style="202" customWidth="1"/>
    <col min="1541" max="1541" width="5.7109375" style="202" customWidth="1"/>
    <col min="1542" max="1542" width="1.140625" style="202" customWidth="1"/>
    <col min="1543" max="1543" width="2.28515625" style="202" customWidth="1"/>
    <col min="1544" max="1544" width="11.42578125" style="202" customWidth="1"/>
    <col min="1545" max="1545" width="1.28515625" style="202" customWidth="1"/>
    <col min="1546" max="1546" width="1" style="202" customWidth="1"/>
    <col min="1547" max="1547" width="8" style="202" customWidth="1"/>
    <col min="1548" max="1548" width="5.5703125" style="202" customWidth="1"/>
    <col min="1549" max="1549" width="1.28515625" style="202" customWidth="1"/>
    <col min="1550" max="1550" width="3.42578125" style="202" customWidth="1"/>
    <col min="1551" max="1551" width="1.140625" style="202" customWidth="1"/>
    <col min="1552" max="1552" width="7.140625" style="202" customWidth="1"/>
    <col min="1553" max="1553" width="17.28515625" style="202" customWidth="1"/>
    <col min="1554" max="1554" width="2" style="202" customWidth="1"/>
    <col min="1555" max="1555" width="5.42578125" style="202" customWidth="1"/>
    <col min="1556" max="1556" width="1.42578125" style="202" customWidth="1"/>
    <col min="1557" max="1557" width="5.7109375" style="202" customWidth="1"/>
    <col min="1558" max="1558" width="3.28515625" style="202" customWidth="1"/>
    <col min="1559" max="1792" width="6.85546875" style="202" customWidth="1"/>
    <col min="1793" max="1793" width="3.42578125" style="202" customWidth="1"/>
    <col min="1794" max="1794" width="9.42578125" style="202" customWidth="1"/>
    <col min="1795" max="1795" width="11.140625" style="202" customWidth="1"/>
    <col min="1796" max="1796" width="1.140625" style="202" customWidth="1"/>
    <col min="1797" max="1797" width="5.7109375" style="202" customWidth="1"/>
    <col min="1798" max="1798" width="1.140625" style="202" customWidth="1"/>
    <col min="1799" max="1799" width="2.28515625" style="202" customWidth="1"/>
    <col min="1800" max="1800" width="11.42578125" style="202" customWidth="1"/>
    <col min="1801" max="1801" width="1.28515625" style="202" customWidth="1"/>
    <col min="1802" max="1802" width="1" style="202" customWidth="1"/>
    <col min="1803" max="1803" width="8" style="202" customWidth="1"/>
    <col min="1804" max="1804" width="5.5703125" style="202" customWidth="1"/>
    <col min="1805" max="1805" width="1.28515625" style="202" customWidth="1"/>
    <col min="1806" max="1806" width="3.42578125" style="202" customWidth="1"/>
    <col min="1807" max="1807" width="1.140625" style="202" customWidth="1"/>
    <col min="1808" max="1808" width="7.140625" style="202" customWidth="1"/>
    <col min="1809" max="1809" width="17.28515625" style="202" customWidth="1"/>
    <col min="1810" max="1810" width="2" style="202" customWidth="1"/>
    <col min="1811" max="1811" width="5.42578125" style="202" customWidth="1"/>
    <col min="1812" max="1812" width="1.42578125" style="202" customWidth="1"/>
    <col min="1813" max="1813" width="5.7109375" style="202" customWidth="1"/>
    <col min="1814" max="1814" width="3.28515625" style="202" customWidth="1"/>
    <col min="1815" max="2048" width="6.85546875" style="202" customWidth="1"/>
    <col min="2049" max="2049" width="3.42578125" style="202" customWidth="1"/>
    <col min="2050" max="2050" width="9.42578125" style="202" customWidth="1"/>
    <col min="2051" max="2051" width="11.140625" style="202" customWidth="1"/>
    <col min="2052" max="2052" width="1.140625" style="202" customWidth="1"/>
    <col min="2053" max="2053" width="5.7109375" style="202" customWidth="1"/>
    <col min="2054" max="2054" width="1.140625" style="202" customWidth="1"/>
    <col min="2055" max="2055" width="2.28515625" style="202" customWidth="1"/>
    <col min="2056" max="2056" width="11.42578125" style="202" customWidth="1"/>
    <col min="2057" max="2057" width="1.28515625" style="202" customWidth="1"/>
    <col min="2058" max="2058" width="1" style="202" customWidth="1"/>
    <col min="2059" max="2059" width="8" style="202" customWidth="1"/>
    <col min="2060" max="2060" width="5.5703125" style="202" customWidth="1"/>
    <col min="2061" max="2061" width="1.28515625" style="202" customWidth="1"/>
    <col min="2062" max="2062" width="3.42578125" style="202" customWidth="1"/>
    <col min="2063" max="2063" width="1.140625" style="202" customWidth="1"/>
    <col min="2064" max="2064" width="7.140625" style="202" customWidth="1"/>
    <col min="2065" max="2065" width="17.28515625" style="202" customWidth="1"/>
    <col min="2066" max="2066" width="2" style="202" customWidth="1"/>
    <col min="2067" max="2067" width="5.42578125" style="202" customWidth="1"/>
    <col min="2068" max="2068" width="1.42578125" style="202" customWidth="1"/>
    <col min="2069" max="2069" width="5.7109375" style="202" customWidth="1"/>
    <col min="2070" max="2070" width="3.28515625" style="202" customWidth="1"/>
    <col min="2071" max="2304" width="6.85546875" style="202" customWidth="1"/>
    <col min="2305" max="2305" width="3.42578125" style="202" customWidth="1"/>
    <col min="2306" max="2306" width="9.42578125" style="202" customWidth="1"/>
    <col min="2307" max="2307" width="11.140625" style="202" customWidth="1"/>
    <col min="2308" max="2308" width="1.140625" style="202" customWidth="1"/>
    <col min="2309" max="2309" width="5.7109375" style="202" customWidth="1"/>
    <col min="2310" max="2310" width="1.140625" style="202" customWidth="1"/>
    <col min="2311" max="2311" width="2.28515625" style="202" customWidth="1"/>
    <col min="2312" max="2312" width="11.42578125" style="202" customWidth="1"/>
    <col min="2313" max="2313" width="1.28515625" style="202" customWidth="1"/>
    <col min="2314" max="2314" width="1" style="202" customWidth="1"/>
    <col min="2315" max="2315" width="8" style="202" customWidth="1"/>
    <col min="2316" max="2316" width="5.5703125" style="202" customWidth="1"/>
    <col min="2317" max="2317" width="1.28515625" style="202" customWidth="1"/>
    <col min="2318" max="2318" width="3.42578125" style="202" customWidth="1"/>
    <col min="2319" max="2319" width="1.140625" style="202" customWidth="1"/>
    <col min="2320" max="2320" width="7.140625" style="202" customWidth="1"/>
    <col min="2321" max="2321" width="17.28515625" style="202" customWidth="1"/>
    <col min="2322" max="2322" width="2" style="202" customWidth="1"/>
    <col min="2323" max="2323" width="5.42578125" style="202" customWidth="1"/>
    <col min="2324" max="2324" width="1.42578125" style="202" customWidth="1"/>
    <col min="2325" max="2325" width="5.7109375" style="202" customWidth="1"/>
    <col min="2326" max="2326" width="3.28515625" style="202" customWidth="1"/>
    <col min="2327" max="2560" width="6.85546875" style="202" customWidth="1"/>
    <col min="2561" max="2561" width="3.42578125" style="202" customWidth="1"/>
    <col min="2562" max="2562" width="9.42578125" style="202" customWidth="1"/>
    <col min="2563" max="2563" width="11.140625" style="202" customWidth="1"/>
    <col min="2564" max="2564" width="1.140625" style="202" customWidth="1"/>
    <col min="2565" max="2565" width="5.7109375" style="202" customWidth="1"/>
    <col min="2566" max="2566" width="1.140625" style="202" customWidth="1"/>
    <col min="2567" max="2567" width="2.28515625" style="202" customWidth="1"/>
    <col min="2568" max="2568" width="11.42578125" style="202" customWidth="1"/>
    <col min="2569" max="2569" width="1.28515625" style="202" customWidth="1"/>
    <col min="2570" max="2570" width="1" style="202" customWidth="1"/>
    <col min="2571" max="2571" width="8" style="202" customWidth="1"/>
    <col min="2572" max="2572" width="5.5703125" style="202" customWidth="1"/>
    <col min="2573" max="2573" width="1.28515625" style="202" customWidth="1"/>
    <col min="2574" max="2574" width="3.42578125" style="202" customWidth="1"/>
    <col min="2575" max="2575" width="1.140625" style="202" customWidth="1"/>
    <col min="2576" max="2576" width="7.140625" style="202" customWidth="1"/>
    <col min="2577" max="2577" width="17.28515625" style="202" customWidth="1"/>
    <col min="2578" max="2578" width="2" style="202" customWidth="1"/>
    <col min="2579" max="2579" width="5.42578125" style="202" customWidth="1"/>
    <col min="2580" max="2580" width="1.42578125" style="202" customWidth="1"/>
    <col min="2581" max="2581" width="5.7109375" style="202" customWidth="1"/>
    <col min="2582" max="2582" width="3.28515625" style="202" customWidth="1"/>
    <col min="2583" max="2816" width="6.85546875" style="202" customWidth="1"/>
    <col min="2817" max="2817" width="3.42578125" style="202" customWidth="1"/>
    <col min="2818" max="2818" width="9.42578125" style="202" customWidth="1"/>
    <col min="2819" max="2819" width="11.140625" style="202" customWidth="1"/>
    <col min="2820" max="2820" width="1.140625" style="202" customWidth="1"/>
    <col min="2821" max="2821" width="5.7109375" style="202" customWidth="1"/>
    <col min="2822" max="2822" width="1.140625" style="202" customWidth="1"/>
    <col min="2823" max="2823" width="2.28515625" style="202" customWidth="1"/>
    <col min="2824" max="2824" width="11.42578125" style="202" customWidth="1"/>
    <col min="2825" max="2825" width="1.28515625" style="202" customWidth="1"/>
    <col min="2826" max="2826" width="1" style="202" customWidth="1"/>
    <col min="2827" max="2827" width="8" style="202" customWidth="1"/>
    <col min="2828" max="2828" width="5.5703125" style="202" customWidth="1"/>
    <col min="2829" max="2829" width="1.28515625" style="202" customWidth="1"/>
    <col min="2830" max="2830" width="3.42578125" style="202" customWidth="1"/>
    <col min="2831" max="2831" width="1.140625" style="202" customWidth="1"/>
    <col min="2832" max="2832" width="7.140625" style="202" customWidth="1"/>
    <col min="2833" max="2833" width="17.28515625" style="202" customWidth="1"/>
    <col min="2834" max="2834" width="2" style="202" customWidth="1"/>
    <col min="2835" max="2835" width="5.42578125" style="202" customWidth="1"/>
    <col min="2836" max="2836" width="1.42578125" style="202" customWidth="1"/>
    <col min="2837" max="2837" width="5.7109375" style="202" customWidth="1"/>
    <col min="2838" max="2838" width="3.28515625" style="202" customWidth="1"/>
    <col min="2839" max="3072" width="6.85546875" style="202" customWidth="1"/>
    <col min="3073" max="3073" width="3.42578125" style="202" customWidth="1"/>
    <col min="3074" max="3074" width="9.42578125" style="202" customWidth="1"/>
    <col min="3075" max="3075" width="11.140625" style="202" customWidth="1"/>
    <col min="3076" max="3076" width="1.140625" style="202" customWidth="1"/>
    <col min="3077" max="3077" width="5.7109375" style="202" customWidth="1"/>
    <col min="3078" max="3078" width="1.140625" style="202" customWidth="1"/>
    <col min="3079" max="3079" width="2.28515625" style="202" customWidth="1"/>
    <col min="3080" max="3080" width="11.42578125" style="202" customWidth="1"/>
    <col min="3081" max="3081" width="1.28515625" style="202" customWidth="1"/>
    <col min="3082" max="3082" width="1" style="202" customWidth="1"/>
    <col min="3083" max="3083" width="8" style="202" customWidth="1"/>
    <col min="3084" max="3084" width="5.5703125" style="202" customWidth="1"/>
    <col min="3085" max="3085" width="1.28515625" style="202" customWidth="1"/>
    <col min="3086" max="3086" width="3.42578125" style="202" customWidth="1"/>
    <col min="3087" max="3087" width="1.140625" style="202" customWidth="1"/>
    <col min="3088" max="3088" width="7.140625" style="202" customWidth="1"/>
    <col min="3089" max="3089" width="17.28515625" style="202" customWidth="1"/>
    <col min="3090" max="3090" width="2" style="202" customWidth="1"/>
    <col min="3091" max="3091" width="5.42578125" style="202" customWidth="1"/>
    <col min="3092" max="3092" width="1.42578125" style="202" customWidth="1"/>
    <col min="3093" max="3093" width="5.7109375" style="202" customWidth="1"/>
    <col min="3094" max="3094" width="3.28515625" style="202" customWidth="1"/>
    <col min="3095" max="3328" width="6.85546875" style="202" customWidth="1"/>
    <col min="3329" max="3329" width="3.42578125" style="202" customWidth="1"/>
    <col min="3330" max="3330" width="9.42578125" style="202" customWidth="1"/>
    <col min="3331" max="3331" width="11.140625" style="202" customWidth="1"/>
    <col min="3332" max="3332" width="1.140625" style="202" customWidth="1"/>
    <col min="3333" max="3333" width="5.7109375" style="202" customWidth="1"/>
    <col min="3334" max="3334" width="1.140625" style="202" customWidth="1"/>
    <col min="3335" max="3335" width="2.28515625" style="202" customWidth="1"/>
    <col min="3336" max="3336" width="11.42578125" style="202" customWidth="1"/>
    <col min="3337" max="3337" width="1.28515625" style="202" customWidth="1"/>
    <col min="3338" max="3338" width="1" style="202" customWidth="1"/>
    <col min="3339" max="3339" width="8" style="202" customWidth="1"/>
    <col min="3340" max="3340" width="5.5703125" style="202" customWidth="1"/>
    <col min="3341" max="3341" width="1.28515625" style="202" customWidth="1"/>
    <col min="3342" max="3342" width="3.42578125" style="202" customWidth="1"/>
    <col min="3343" max="3343" width="1.140625" style="202" customWidth="1"/>
    <col min="3344" max="3344" width="7.140625" style="202" customWidth="1"/>
    <col min="3345" max="3345" width="17.28515625" style="202" customWidth="1"/>
    <col min="3346" max="3346" width="2" style="202" customWidth="1"/>
    <col min="3347" max="3347" width="5.42578125" style="202" customWidth="1"/>
    <col min="3348" max="3348" width="1.42578125" style="202" customWidth="1"/>
    <col min="3349" max="3349" width="5.7109375" style="202" customWidth="1"/>
    <col min="3350" max="3350" width="3.28515625" style="202" customWidth="1"/>
    <col min="3351" max="3584" width="6.85546875" style="202" customWidth="1"/>
    <col min="3585" max="3585" width="3.42578125" style="202" customWidth="1"/>
    <col min="3586" max="3586" width="9.42578125" style="202" customWidth="1"/>
    <col min="3587" max="3587" width="11.140625" style="202" customWidth="1"/>
    <col min="3588" max="3588" width="1.140625" style="202" customWidth="1"/>
    <col min="3589" max="3589" width="5.7109375" style="202" customWidth="1"/>
    <col min="3590" max="3590" width="1.140625" style="202" customWidth="1"/>
    <col min="3591" max="3591" width="2.28515625" style="202" customWidth="1"/>
    <col min="3592" max="3592" width="11.42578125" style="202" customWidth="1"/>
    <col min="3593" max="3593" width="1.28515625" style="202" customWidth="1"/>
    <col min="3594" max="3594" width="1" style="202" customWidth="1"/>
    <col min="3595" max="3595" width="8" style="202" customWidth="1"/>
    <col min="3596" max="3596" width="5.5703125" style="202" customWidth="1"/>
    <col min="3597" max="3597" width="1.28515625" style="202" customWidth="1"/>
    <col min="3598" max="3598" width="3.42578125" style="202" customWidth="1"/>
    <col min="3599" max="3599" width="1.140625" style="202" customWidth="1"/>
    <col min="3600" max="3600" width="7.140625" style="202" customWidth="1"/>
    <col min="3601" max="3601" width="17.28515625" style="202" customWidth="1"/>
    <col min="3602" max="3602" width="2" style="202" customWidth="1"/>
    <col min="3603" max="3603" width="5.42578125" style="202" customWidth="1"/>
    <col min="3604" max="3604" width="1.42578125" style="202" customWidth="1"/>
    <col min="3605" max="3605" width="5.7109375" style="202" customWidth="1"/>
    <col min="3606" max="3606" width="3.28515625" style="202" customWidth="1"/>
    <col min="3607" max="3840" width="6.85546875" style="202" customWidth="1"/>
    <col min="3841" max="3841" width="3.42578125" style="202" customWidth="1"/>
    <col min="3842" max="3842" width="9.42578125" style="202" customWidth="1"/>
    <col min="3843" max="3843" width="11.140625" style="202" customWidth="1"/>
    <col min="3844" max="3844" width="1.140625" style="202" customWidth="1"/>
    <col min="3845" max="3845" width="5.7109375" style="202" customWidth="1"/>
    <col min="3846" max="3846" width="1.140625" style="202" customWidth="1"/>
    <col min="3847" max="3847" width="2.28515625" style="202" customWidth="1"/>
    <col min="3848" max="3848" width="11.42578125" style="202" customWidth="1"/>
    <col min="3849" max="3849" width="1.28515625" style="202" customWidth="1"/>
    <col min="3850" max="3850" width="1" style="202" customWidth="1"/>
    <col min="3851" max="3851" width="8" style="202" customWidth="1"/>
    <col min="3852" max="3852" width="5.5703125" style="202" customWidth="1"/>
    <col min="3853" max="3853" width="1.28515625" style="202" customWidth="1"/>
    <col min="3854" max="3854" width="3.42578125" style="202" customWidth="1"/>
    <col min="3855" max="3855" width="1.140625" style="202" customWidth="1"/>
    <col min="3856" max="3856" width="7.140625" style="202" customWidth="1"/>
    <col min="3857" max="3857" width="17.28515625" style="202" customWidth="1"/>
    <col min="3858" max="3858" width="2" style="202" customWidth="1"/>
    <col min="3859" max="3859" width="5.42578125" style="202" customWidth="1"/>
    <col min="3860" max="3860" width="1.42578125" style="202" customWidth="1"/>
    <col min="3861" max="3861" width="5.7109375" style="202" customWidth="1"/>
    <col min="3862" max="3862" width="3.28515625" style="202" customWidth="1"/>
    <col min="3863" max="4096" width="6.85546875" style="202" customWidth="1"/>
    <col min="4097" max="4097" width="3.42578125" style="202" customWidth="1"/>
    <col min="4098" max="4098" width="9.42578125" style="202" customWidth="1"/>
    <col min="4099" max="4099" width="11.140625" style="202" customWidth="1"/>
    <col min="4100" max="4100" width="1.140625" style="202" customWidth="1"/>
    <col min="4101" max="4101" width="5.7109375" style="202" customWidth="1"/>
    <col min="4102" max="4102" width="1.140625" style="202" customWidth="1"/>
    <col min="4103" max="4103" width="2.28515625" style="202" customWidth="1"/>
    <col min="4104" max="4104" width="11.42578125" style="202" customWidth="1"/>
    <col min="4105" max="4105" width="1.28515625" style="202" customWidth="1"/>
    <col min="4106" max="4106" width="1" style="202" customWidth="1"/>
    <col min="4107" max="4107" width="8" style="202" customWidth="1"/>
    <col min="4108" max="4108" width="5.5703125" style="202" customWidth="1"/>
    <col min="4109" max="4109" width="1.28515625" style="202" customWidth="1"/>
    <col min="4110" max="4110" width="3.42578125" style="202" customWidth="1"/>
    <col min="4111" max="4111" width="1.140625" style="202" customWidth="1"/>
    <col min="4112" max="4112" width="7.140625" style="202" customWidth="1"/>
    <col min="4113" max="4113" width="17.28515625" style="202" customWidth="1"/>
    <col min="4114" max="4114" width="2" style="202" customWidth="1"/>
    <col min="4115" max="4115" width="5.42578125" style="202" customWidth="1"/>
    <col min="4116" max="4116" width="1.42578125" style="202" customWidth="1"/>
    <col min="4117" max="4117" width="5.7109375" style="202" customWidth="1"/>
    <col min="4118" max="4118" width="3.28515625" style="202" customWidth="1"/>
    <col min="4119" max="4352" width="6.85546875" style="202" customWidth="1"/>
    <col min="4353" max="4353" width="3.42578125" style="202" customWidth="1"/>
    <col min="4354" max="4354" width="9.42578125" style="202" customWidth="1"/>
    <col min="4355" max="4355" width="11.140625" style="202" customWidth="1"/>
    <col min="4356" max="4356" width="1.140625" style="202" customWidth="1"/>
    <col min="4357" max="4357" width="5.7109375" style="202" customWidth="1"/>
    <col min="4358" max="4358" width="1.140625" style="202" customWidth="1"/>
    <col min="4359" max="4359" width="2.28515625" style="202" customWidth="1"/>
    <col min="4360" max="4360" width="11.42578125" style="202" customWidth="1"/>
    <col min="4361" max="4361" width="1.28515625" style="202" customWidth="1"/>
    <col min="4362" max="4362" width="1" style="202" customWidth="1"/>
    <col min="4363" max="4363" width="8" style="202" customWidth="1"/>
    <col min="4364" max="4364" width="5.5703125" style="202" customWidth="1"/>
    <col min="4365" max="4365" width="1.28515625" style="202" customWidth="1"/>
    <col min="4366" max="4366" width="3.42578125" style="202" customWidth="1"/>
    <col min="4367" max="4367" width="1.140625" style="202" customWidth="1"/>
    <col min="4368" max="4368" width="7.140625" style="202" customWidth="1"/>
    <col min="4369" max="4369" width="17.28515625" style="202" customWidth="1"/>
    <col min="4370" max="4370" width="2" style="202" customWidth="1"/>
    <col min="4371" max="4371" width="5.42578125" style="202" customWidth="1"/>
    <col min="4372" max="4372" width="1.42578125" style="202" customWidth="1"/>
    <col min="4373" max="4373" width="5.7109375" style="202" customWidth="1"/>
    <col min="4374" max="4374" width="3.28515625" style="202" customWidth="1"/>
    <col min="4375" max="4608" width="6.85546875" style="202" customWidth="1"/>
    <col min="4609" max="4609" width="3.42578125" style="202" customWidth="1"/>
    <col min="4610" max="4610" width="9.42578125" style="202" customWidth="1"/>
    <col min="4611" max="4611" width="11.140625" style="202" customWidth="1"/>
    <col min="4612" max="4612" width="1.140625" style="202" customWidth="1"/>
    <col min="4613" max="4613" width="5.7109375" style="202" customWidth="1"/>
    <col min="4614" max="4614" width="1.140625" style="202" customWidth="1"/>
    <col min="4615" max="4615" width="2.28515625" style="202" customWidth="1"/>
    <col min="4616" max="4616" width="11.42578125" style="202" customWidth="1"/>
    <col min="4617" max="4617" width="1.28515625" style="202" customWidth="1"/>
    <col min="4618" max="4618" width="1" style="202" customWidth="1"/>
    <col min="4619" max="4619" width="8" style="202" customWidth="1"/>
    <col min="4620" max="4620" width="5.5703125" style="202" customWidth="1"/>
    <col min="4621" max="4621" width="1.28515625" style="202" customWidth="1"/>
    <col min="4622" max="4622" width="3.42578125" style="202" customWidth="1"/>
    <col min="4623" max="4623" width="1.140625" style="202" customWidth="1"/>
    <col min="4624" max="4624" width="7.140625" style="202" customWidth="1"/>
    <col min="4625" max="4625" width="17.28515625" style="202" customWidth="1"/>
    <col min="4626" max="4626" width="2" style="202" customWidth="1"/>
    <col min="4627" max="4627" width="5.42578125" style="202" customWidth="1"/>
    <col min="4628" max="4628" width="1.42578125" style="202" customWidth="1"/>
    <col min="4629" max="4629" width="5.7109375" style="202" customWidth="1"/>
    <col min="4630" max="4630" width="3.28515625" style="202" customWidth="1"/>
    <col min="4631" max="4864" width="6.85546875" style="202" customWidth="1"/>
    <col min="4865" max="4865" width="3.42578125" style="202" customWidth="1"/>
    <col min="4866" max="4866" width="9.42578125" style="202" customWidth="1"/>
    <col min="4867" max="4867" width="11.140625" style="202" customWidth="1"/>
    <col min="4868" max="4868" width="1.140625" style="202" customWidth="1"/>
    <col min="4869" max="4869" width="5.7109375" style="202" customWidth="1"/>
    <col min="4870" max="4870" width="1.140625" style="202" customWidth="1"/>
    <col min="4871" max="4871" width="2.28515625" style="202" customWidth="1"/>
    <col min="4872" max="4872" width="11.42578125" style="202" customWidth="1"/>
    <col min="4873" max="4873" width="1.28515625" style="202" customWidth="1"/>
    <col min="4874" max="4874" width="1" style="202" customWidth="1"/>
    <col min="4875" max="4875" width="8" style="202" customWidth="1"/>
    <col min="4876" max="4876" width="5.5703125" style="202" customWidth="1"/>
    <col min="4877" max="4877" width="1.28515625" style="202" customWidth="1"/>
    <col min="4878" max="4878" width="3.42578125" style="202" customWidth="1"/>
    <col min="4879" max="4879" width="1.140625" style="202" customWidth="1"/>
    <col min="4880" max="4880" width="7.140625" style="202" customWidth="1"/>
    <col min="4881" max="4881" width="17.28515625" style="202" customWidth="1"/>
    <col min="4882" max="4882" width="2" style="202" customWidth="1"/>
    <col min="4883" max="4883" width="5.42578125" style="202" customWidth="1"/>
    <col min="4884" max="4884" width="1.42578125" style="202" customWidth="1"/>
    <col min="4885" max="4885" width="5.7109375" style="202" customWidth="1"/>
    <col min="4886" max="4886" width="3.28515625" style="202" customWidth="1"/>
    <col min="4887" max="5120" width="6.85546875" style="202" customWidth="1"/>
    <col min="5121" max="5121" width="3.42578125" style="202" customWidth="1"/>
    <col min="5122" max="5122" width="9.42578125" style="202" customWidth="1"/>
    <col min="5123" max="5123" width="11.140625" style="202" customWidth="1"/>
    <col min="5124" max="5124" width="1.140625" style="202" customWidth="1"/>
    <col min="5125" max="5125" width="5.7109375" style="202" customWidth="1"/>
    <col min="5126" max="5126" width="1.140625" style="202" customWidth="1"/>
    <col min="5127" max="5127" width="2.28515625" style="202" customWidth="1"/>
    <col min="5128" max="5128" width="11.42578125" style="202" customWidth="1"/>
    <col min="5129" max="5129" width="1.28515625" style="202" customWidth="1"/>
    <col min="5130" max="5130" width="1" style="202" customWidth="1"/>
    <col min="5131" max="5131" width="8" style="202" customWidth="1"/>
    <col min="5132" max="5132" width="5.5703125" style="202" customWidth="1"/>
    <col min="5133" max="5133" width="1.28515625" style="202" customWidth="1"/>
    <col min="5134" max="5134" width="3.42578125" style="202" customWidth="1"/>
    <col min="5135" max="5135" width="1.140625" style="202" customWidth="1"/>
    <col min="5136" max="5136" width="7.140625" style="202" customWidth="1"/>
    <col min="5137" max="5137" width="17.28515625" style="202" customWidth="1"/>
    <col min="5138" max="5138" width="2" style="202" customWidth="1"/>
    <col min="5139" max="5139" width="5.42578125" style="202" customWidth="1"/>
    <col min="5140" max="5140" width="1.42578125" style="202" customWidth="1"/>
    <col min="5141" max="5141" width="5.7109375" style="202" customWidth="1"/>
    <col min="5142" max="5142" width="3.28515625" style="202" customWidth="1"/>
    <col min="5143" max="5376" width="6.85546875" style="202" customWidth="1"/>
    <col min="5377" max="5377" width="3.42578125" style="202" customWidth="1"/>
    <col min="5378" max="5378" width="9.42578125" style="202" customWidth="1"/>
    <col min="5379" max="5379" width="11.140625" style="202" customWidth="1"/>
    <col min="5380" max="5380" width="1.140625" style="202" customWidth="1"/>
    <col min="5381" max="5381" width="5.7109375" style="202" customWidth="1"/>
    <col min="5382" max="5382" width="1.140625" style="202" customWidth="1"/>
    <col min="5383" max="5383" width="2.28515625" style="202" customWidth="1"/>
    <col min="5384" max="5384" width="11.42578125" style="202" customWidth="1"/>
    <col min="5385" max="5385" width="1.28515625" style="202" customWidth="1"/>
    <col min="5386" max="5386" width="1" style="202" customWidth="1"/>
    <col min="5387" max="5387" width="8" style="202" customWidth="1"/>
    <col min="5388" max="5388" width="5.5703125" style="202" customWidth="1"/>
    <col min="5389" max="5389" width="1.28515625" style="202" customWidth="1"/>
    <col min="5390" max="5390" width="3.42578125" style="202" customWidth="1"/>
    <col min="5391" max="5391" width="1.140625" style="202" customWidth="1"/>
    <col min="5392" max="5392" width="7.140625" style="202" customWidth="1"/>
    <col min="5393" max="5393" width="17.28515625" style="202" customWidth="1"/>
    <col min="5394" max="5394" width="2" style="202" customWidth="1"/>
    <col min="5395" max="5395" width="5.42578125" style="202" customWidth="1"/>
    <col min="5396" max="5396" width="1.42578125" style="202" customWidth="1"/>
    <col min="5397" max="5397" width="5.7109375" style="202" customWidth="1"/>
    <col min="5398" max="5398" width="3.28515625" style="202" customWidth="1"/>
    <col min="5399" max="5632" width="6.85546875" style="202" customWidth="1"/>
    <col min="5633" max="5633" width="3.42578125" style="202" customWidth="1"/>
    <col min="5634" max="5634" width="9.42578125" style="202" customWidth="1"/>
    <col min="5635" max="5635" width="11.140625" style="202" customWidth="1"/>
    <col min="5636" max="5636" width="1.140625" style="202" customWidth="1"/>
    <col min="5637" max="5637" width="5.7109375" style="202" customWidth="1"/>
    <col min="5638" max="5638" width="1.140625" style="202" customWidth="1"/>
    <col min="5639" max="5639" width="2.28515625" style="202" customWidth="1"/>
    <col min="5640" max="5640" width="11.42578125" style="202" customWidth="1"/>
    <col min="5641" max="5641" width="1.28515625" style="202" customWidth="1"/>
    <col min="5642" max="5642" width="1" style="202" customWidth="1"/>
    <col min="5643" max="5643" width="8" style="202" customWidth="1"/>
    <col min="5644" max="5644" width="5.5703125" style="202" customWidth="1"/>
    <col min="5645" max="5645" width="1.28515625" style="202" customWidth="1"/>
    <col min="5646" max="5646" width="3.42578125" style="202" customWidth="1"/>
    <col min="5647" max="5647" width="1.140625" style="202" customWidth="1"/>
    <col min="5648" max="5648" width="7.140625" style="202" customWidth="1"/>
    <col min="5649" max="5649" width="17.28515625" style="202" customWidth="1"/>
    <col min="5650" max="5650" width="2" style="202" customWidth="1"/>
    <col min="5651" max="5651" width="5.42578125" style="202" customWidth="1"/>
    <col min="5652" max="5652" width="1.42578125" style="202" customWidth="1"/>
    <col min="5653" max="5653" width="5.7109375" style="202" customWidth="1"/>
    <col min="5654" max="5654" width="3.28515625" style="202" customWidth="1"/>
    <col min="5655" max="5888" width="6.85546875" style="202" customWidth="1"/>
    <col min="5889" max="5889" width="3.42578125" style="202" customWidth="1"/>
    <col min="5890" max="5890" width="9.42578125" style="202" customWidth="1"/>
    <col min="5891" max="5891" width="11.140625" style="202" customWidth="1"/>
    <col min="5892" max="5892" width="1.140625" style="202" customWidth="1"/>
    <col min="5893" max="5893" width="5.7109375" style="202" customWidth="1"/>
    <col min="5894" max="5894" width="1.140625" style="202" customWidth="1"/>
    <col min="5895" max="5895" width="2.28515625" style="202" customWidth="1"/>
    <col min="5896" max="5896" width="11.42578125" style="202" customWidth="1"/>
    <col min="5897" max="5897" width="1.28515625" style="202" customWidth="1"/>
    <col min="5898" max="5898" width="1" style="202" customWidth="1"/>
    <col min="5899" max="5899" width="8" style="202" customWidth="1"/>
    <col min="5900" max="5900" width="5.5703125" style="202" customWidth="1"/>
    <col min="5901" max="5901" width="1.28515625" style="202" customWidth="1"/>
    <col min="5902" max="5902" width="3.42578125" style="202" customWidth="1"/>
    <col min="5903" max="5903" width="1.140625" style="202" customWidth="1"/>
    <col min="5904" max="5904" width="7.140625" style="202" customWidth="1"/>
    <col min="5905" max="5905" width="17.28515625" style="202" customWidth="1"/>
    <col min="5906" max="5906" width="2" style="202" customWidth="1"/>
    <col min="5907" max="5907" width="5.42578125" style="202" customWidth="1"/>
    <col min="5908" max="5908" width="1.42578125" style="202" customWidth="1"/>
    <col min="5909" max="5909" width="5.7109375" style="202" customWidth="1"/>
    <col min="5910" max="5910" width="3.28515625" style="202" customWidth="1"/>
    <col min="5911" max="6144" width="6.85546875" style="202" customWidth="1"/>
    <col min="6145" max="6145" width="3.42578125" style="202" customWidth="1"/>
    <col min="6146" max="6146" width="9.42578125" style="202" customWidth="1"/>
    <col min="6147" max="6147" width="11.140625" style="202" customWidth="1"/>
    <col min="6148" max="6148" width="1.140625" style="202" customWidth="1"/>
    <col min="6149" max="6149" width="5.7109375" style="202" customWidth="1"/>
    <col min="6150" max="6150" width="1.140625" style="202" customWidth="1"/>
    <col min="6151" max="6151" width="2.28515625" style="202" customWidth="1"/>
    <col min="6152" max="6152" width="11.42578125" style="202" customWidth="1"/>
    <col min="6153" max="6153" width="1.28515625" style="202" customWidth="1"/>
    <col min="6154" max="6154" width="1" style="202" customWidth="1"/>
    <col min="6155" max="6155" width="8" style="202" customWidth="1"/>
    <col min="6156" max="6156" width="5.5703125" style="202" customWidth="1"/>
    <col min="6157" max="6157" width="1.28515625" style="202" customWidth="1"/>
    <col min="6158" max="6158" width="3.42578125" style="202" customWidth="1"/>
    <col min="6159" max="6159" width="1.140625" style="202" customWidth="1"/>
    <col min="6160" max="6160" width="7.140625" style="202" customWidth="1"/>
    <col min="6161" max="6161" width="17.28515625" style="202" customWidth="1"/>
    <col min="6162" max="6162" width="2" style="202" customWidth="1"/>
    <col min="6163" max="6163" width="5.42578125" style="202" customWidth="1"/>
    <col min="6164" max="6164" width="1.42578125" style="202" customWidth="1"/>
    <col min="6165" max="6165" width="5.7109375" style="202" customWidth="1"/>
    <col min="6166" max="6166" width="3.28515625" style="202" customWidth="1"/>
    <col min="6167" max="6400" width="6.85546875" style="202" customWidth="1"/>
    <col min="6401" max="6401" width="3.42578125" style="202" customWidth="1"/>
    <col min="6402" max="6402" width="9.42578125" style="202" customWidth="1"/>
    <col min="6403" max="6403" width="11.140625" style="202" customWidth="1"/>
    <col min="6404" max="6404" width="1.140625" style="202" customWidth="1"/>
    <col min="6405" max="6405" width="5.7109375" style="202" customWidth="1"/>
    <col min="6406" max="6406" width="1.140625" style="202" customWidth="1"/>
    <col min="6407" max="6407" width="2.28515625" style="202" customWidth="1"/>
    <col min="6408" max="6408" width="11.42578125" style="202" customWidth="1"/>
    <col min="6409" max="6409" width="1.28515625" style="202" customWidth="1"/>
    <col min="6410" max="6410" width="1" style="202" customWidth="1"/>
    <col min="6411" max="6411" width="8" style="202" customWidth="1"/>
    <col min="6412" max="6412" width="5.5703125" style="202" customWidth="1"/>
    <col min="6413" max="6413" width="1.28515625" style="202" customWidth="1"/>
    <col min="6414" max="6414" width="3.42578125" style="202" customWidth="1"/>
    <col min="6415" max="6415" width="1.140625" style="202" customWidth="1"/>
    <col min="6416" max="6416" width="7.140625" style="202" customWidth="1"/>
    <col min="6417" max="6417" width="17.28515625" style="202" customWidth="1"/>
    <col min="6418" max="6418" width="2" style="202" customWidth="1"/>
    <col min="6419" max="6419" width="5.42578125" style="202" customWidth="1"/>
    <col min="6420" max="6420" width="1.42578125" style="202" customWidth="1"/>
    <col min="6421" max="6421" width="5.7109375" style="202" customWidth="1"/>
    <col min="6422" max="6422" width="3.28515625" style="202" customWidth="1"/>
    <col min="6423" max="6656" width="6.85546875" style="202" customWidth="1"/>
    <col min="6657" max="6657" width="3.42578125" style="202" customWidth="1"/>
    <col min="6658" max="6658" width="9.42578125" style="202" customWidth="1"/>
    <col min="6659" max="6659" width="11.140625" style="202" customWidth="1"/>
    <col min="6660" max="6660" width="1.140625" style="202" customWidth="1"/>
    <col min="6661" max="6661" width="5.7109375" style="202" customWidth="1"/>
    <col min="6662" max="6662" width="1.140625" style="202" customWidth="1"/>
    <col min="6663" max="6663" width="2.28515625" style="202" customWidth="1"/>
    <col min="6664" max="6664" width="11.42578125" style="202" customWidth="1"/>
    <col min="6665" max="6665" width="1.28515625" style="202" customWidth="1"/>
    <col min="6666" max="6666" width="1" style="202" customWidth="1"/>
    <col min="6667" max="6667" width="8" style="202" customWidth="1"/>
    <col min="6668" max="6668" width="5.5703125" style="202" customWidth="1"/>
    <col min="6669" max="6669" width="1.28515625" style="202" customWidth="1"/>
    <col min="6670" max="6670" width="3.42578125" style="202" customWidth="1"/>
    <col min="6671" max="6671" width="1.140625" style="202" customWidth="1"/>
    <col min="6672" max="6672" width="7.140625" style="202" customWidth="1"/>
    <col min="6673" max="6673" width="17.28515625" style="202" customWidth="1"/>
    <col min="6674" max="6674" width="2" style="202" customWidth="1"/>
    <col min="6675" max="6675" width="5.42578125" style="202" customWidth="1"/>
    <col min="6676" max="6676" width="1.42578125" style="202" customWidth="1"/>
    <col min="6677" max="6677" width="5.7109375" style="202" customWidth="1"/>
    <col min="6678" max="6678" width="3.28515625" style="202" customWidth="1"/>
    <col min="6679" max="6912" width="6.85546875" style="202" customWidth="1"/>
    <col min="6913" max="6913" width="3.42578125" style="202" customWidth="1"/>
    <col min="6914" max="6914" width="9.42578125" style="202" customWidth="1"/>
    <col min="6915" max="6915" width="11.140625" style="202" customWidth="1"/>
    <col min="6916" max="6916" width="1.140625" style="202" customWidth="1"/>
    <col min="6917" max="6917" width="5.7109375" style="202" customWidth="1"/>
    <col min="6918" max="6918" width="1.140625" style="202" customWidth="1"/>
    <col min="6919" max="6919" width="2.28515625" style="202" customWidth="1"/>
    <col min="6920" max="6920" width="11.42578125" style="202" customWidth="1"/>
    <col min="6921" max="6921" width="1.28515625" style="202" customWidth="1"/>
    <col min="6922" max="6922" width="1" style="202" customWidth="1"/>
    <col min="6923" max="6923" width="8" style="202" customWidth="1"/>
    <col min="6924" max="6924" width="5.5703125" style="202" customWidth="1"/>
    <col min="6925" max="6925" width="1.28515625" style="202" customWidth="1"/>
    <col min="6926" max="6926" width="3.42578125" style="202" customWidth="1"/>
    <col min="6927" max="6927" width="1.140625" style="202" customWidth="1"/>
    <col min="6928" max="6928" width="7.140625" style="202" customWidth="1"/>
    <col min="6929" max="6929" width="17.28515625" style="202" customWidth="1"/>
    <col min="6930" max="6930" width="2" style="202" customWidth="1"/>
    <col min="6931" max="6931" width="5.42578125" style="202" customWidth="1"/>
    <col min="6932" max="6932" width="1.42578125" style="202" customWidth="1"/>
    <col min="6933" max="6933" width="5.7109375" style="202" customWidth="1"/>
    <col min="6934" max="6934" width="3.28515625" style="202" customWidth="1"/>
    <col min="6935" max="7168" width="6.85546875" style="202" customWidth="1"/>
    <col min="7169" max="7169" width="3.42578125" style="202" customWidth="1"/>
    <col min="7170" max="7170" width="9.42578125" style="202" customWidth="1"/>
    <col min="7171" max="7171" width="11.140625" style="202" customWidth="1"/>
    <col min="7172" max="7172" width="1.140625" style="202" customWidth="1"/>
    <col min="7173" max="7173" width="5.7109375" style="202" customWidth="1"/>
    <col min="7174" max="7174" width="1.140625" style="202" customWidth="1"/>
    <col min="7175" max="7175" width="2.28515625" style="202" customWidth="1"/>
    <col min="7176" max="7176" width="11.42578125" style="202" customWidth="1"/>
    <col min="7177" max="7177" width="1.28515625" style="202" customWidth="1"/>
    <col min="7178" max="7178" width="1" style="202" customWidth="1"/>
    <col min="7179" max="7179" width="8" style="202" customWidth="1"/>
    <col min="7180" max="7180" width="5.5703125" style="202" customWidth="1"/>
    <col min="7181" max="7181" width="1.28515625" style="202" customWidth="1"/>
    <col min="7182" max="7182" width="3.42578125" style="202" customWidth="1"/>
    <col min="7183" max="7183" width="1.140625" style="202" customWidth="1"/>
    <col min="7184" max="7184" width="7.140625" style="202" customWidth="1"/>
    <col min="7185" max="7185" width="17.28515625" style="202" customWidth="1"/>
    <col min="7186" max="7186" width="2" style="202" customWidth="1"/>
    <col min="7187" max="7187" width="5.42578125" style="202" customWidth="1"/>
    <col min="7188" max="7188" width="1.42578125" style="202" customWidth="1"/>
    <col min="7189" max="7189" width="5.7109375" style="202" customWidth="1"/>
    <col min="7190" max="7190" width="3.28515625" style="202" customWidth="1"/>
    <col min="7191" max="7424" width="6.85546875" style="202" customWidth="1"/>
    <col min="7425" max="7425" width="3.42578125" style="202" customWidth="1"/>
    <col min="7426" max="7426" width="9.42578125" style="202" customWidth="1"/>
    <col min="7427" max="7427" width="11.140625" style="202" customWidth="1"/>
    <col min="7428" max="7428" width="1.140625" style="202" customWidth="1"/>
    <col min="7429" max="7429" width="5.7109375" style="202" customWidth="1"/>
    <col min="7430" max="7430" width="1.140625" style="202" customWidth="1"/>
    <col min="7431" max="7431" width="2.28515625" style="202" customWidth="1"/>
    <col min="7432" max="7432" width="11.42578125" style="202" customWidth="1"/>
    <col min="7433" max="7433" width="1.28515625" style="202" customWidth="1"/>
    <col min="7434" max="7434" width="1" style="202" customWidth="1"/>
    <col min="7435" max="7435" width="8" style="202" customWidth="1"/>
    <col min="7436" max="7436" width="5.5703125" style="202" customWidth="1"/>
    <col min="7437" max="7437" width="1.28515625" style="202" customWidth="1"/>
    <col min="7438" max="7438" width="3.42578125" style="202" customWidth="1"/>
    <col min="7439" max="7439" width="1.140625" style="202" customWidth="1"/>
    <col min="7440" max="7440" width="7.140625" style="202" customWidth="1"/>
    <col min="7441" max="7441" width="17.28515625" style="202" customWidth="1"/>
    <col min="7442" max="7442" width="2" style="202" customWidth="1"/>
    <col min="7443" max="7443" width="5.42578125" style="202" customWidth="1"/>
    <col min="7444" max="7444" width="1.42578125" style="202" customWidth="1"/>
    <col min="7445" max="7445" width="5.7109375" style="202" customWidth="1"/>
    <col min="7446" max="7446" width="3.28515625" style="202" customWidth="1"/>
    <col min="7447" max="7680" width="6.85546875" style="202" customWidth="1"/>
    <col min="7681" max="7681" width="3.42578125" style="202" customWidth="1"/>
    <col min="7682" max="7682" width="9.42578125" style="202" customWidth="1"/>
    <col min="7683" max="7683" width="11.140625" style="202" customWidth="1"/>
    <col min="7684" max="7684" width="1.140625" style="202" customWidth="1"/>
    <col min="7685" max="7685" width="5.7109375" style="202" customWidth="1"/>
    <col min="7686" max="7686" width="1.140625" style="202" customWidth="1"/>
    <col min="7687" max="7687" width="2.28515625" style="202" customWidth="1"/>
    <col min="7688" max="7688" width="11.42578125" style="202" customWidth="1"/>
    <col min="7689" max="7689" width="1.28515625" style="202" customWidth="1"/>
    <col min="7690" max="7690" width="1" style="202" customWidth="1"/>
    <col min="7691" max="7691" width="8" style="202" customWidth="1"/>
    <col min="7692" max="7692" width="5.5703125" style="202" customWidth="1"/>
    <col min="7693" max="7693" width="1.28515625" style="202" customWidth="1"/>
    <col min="7694" max="7694" width="3.42578125" style="202" customWidth="1"/>
    <col min="7695" max="7695" width="1.140625" style="202" customWidth="1"/>
    <col min="7696" max="7696" width="7.140625" style="202" customWidth="1"/>
    <col min="7697" max="7697" width="17.28515625" style="202" customWidth="1"/>
    <col min="7698" max="7698" width="2" style="202" customWidth="1"/>
    <col min="7699" max="7699" width="5.42578125" style="202" customWidth="1"/>
    <col min="7700" max="7700" width="1.42578125" style="202" customWidth="1"/>
    <col min="7701" max="7701" width="5.7109375" style="202" customWidth="1"/>
    <col min="7702" max="7702" width="3.28515625" style="202" customWidth="1"/>
    <col min="7703" max="7936" width="6.85546875" style="202" customWidth="1"/>
    <col min="7937" max="7937" width="3.42578125" style="202" customWidth="1"/>
    <col min="7938" max="7938" width="9.42578125" style="202" customWidth="1"/>
    <col min="7939" max="7939" width="11.140625" style="202" customWidth="1"/>
    <col min="7940" max="7940" width="1.140625" style="202" customWidth="1"/>
    <col min="7941" max="7941" width="5.7109375" style="202" customWidth="1"/>
    <col min="7942" max="7942" width="1.140625" style="202" customWidth="1"/>
    <col min="7943" max="7943" width="2.28515625" style="202" customWidth="1"/>
    <col min="7944" max="7944" width="11.42578125" style="202" customWidth="1"/>
    <col min="7945" max="7945" width="1.28515625" style="202" customWidth="1"/>
    <col min="7946" max="7946" width="1" style="202" customWidth="1"/>
    <col min="7947" max="7947" width="8" style="202" customWidth="1"/>
    <col min="7948" max="7948" width="5.5703125" style="202" customWidth="1"/>
    <col min="7949" max="7949" width="1.28515625" style="202" customWidth="1"/>
    <col min="7950" max="7950" width="3.42578125" style="202" customWidth="1"/>
    <col min="7951" max="7951" width="1.140625" style="202" customWidth="1"/>
    <col min="7952" max="7952" width="7.140625" style="202" customWidth="1"/>
    <col min="7953" max="7953" width="17.28515625" style="202" customWidth="1"/>
    <col min="7954" max="7954" width="2" style="202" customWidth="1"/>
    <col min="7955" max="7955" width="5.42578125" style="202" customWidth="1"/>
    <col min="7956" max="7956" width="1.42578125" style="202" customWidth="1"/>
    <col min="7957" max="7957" width="5.7109375" style="202" customWidth="1"/>
    <col min="7958" max="7958" width="3.28515625" style="202" customWidth="1"/>
    <col min="7959" max="8192" width="6.85546875" style="202" customWidth="1"/>
    <col min="8193" max="8193" width="3.42578125" style="202" customWidth="1"/>
    <col min="8194" max="8194" width="9.42578125" style="202" customWidth="1"/>
    <col min="8195" max="8195" width="11.140625" style="202" customWidth="1"/>
    <col min="8196" max="8196" width="1.140625" style="202" customWidth="1"/>
    <col min="8197" max="8197" width="5.7109375" style="202" customWidth="1"/>
    <col min="8198" max="8198" width="1.140625" style="202" customWidth="1"/>
    <col min="8199" max="8199" width="2.28515625" style="202" customWidth="1"/>
    <col min="8200" max="8200" width="11.42578125" style="202" customWidth="1"/>
    <col min="8201" max="8201" width="1.28515625" style="202" customWidth="1"/>
    <col min="8202" max="8202" width="1" style="202" customWidth="1"/>
    <col min="8203" max="8203" width="8" style="202" customWidth="1"/>
    <col min="8204" max="8204" width="5.5703125" style="202" customWidth="1"/>
    <col min="8205" max="8205" width="1.28515625" style="202" customWidth="1"/>
    <col min="8206" max="8206" width="3.42578125" style="202" customWidth="1"/>
    <col min="8207" max="8207" width="1.140625" style="202" customWidth="1"/>
    <col min="8208" max="8208" width="7.140625" style="202" customWidth="1"/>
    <col min="8209" max="8209" width="17.28515625" style="202" customWidth="1"/>
    <col min="8210" max="8210" width="2" style="202" customWidth="1"/>
    <col min="8211" max="8211" width="5.42578125" style="202" customWidth="1"/>
    <col min="8212" max="8212" width="1.42578125" style="202" customWidth="1"/>
    <col min="8213" max="8213" width="5.7109375" style="202" customWidth="1"/>
    <col min="8214" max="8214" width="3.28515625" style="202" customWidth="1"/>
    <col min="8215" max="8448" width="6.85546875" style="202" customWidth="1"/>
    <col min="8449" max="8449" width="3.42578125" style="202" customWidth="1"/>
    <col min="8450" max="8450" width="9.42578125" style="202" customWidth="1"/>
    <col min="8451" max="8451" width="11.140625" style="202" customWidth="1"/>
    <col min="8452" max="8452" width="1.140625" style="202" customWidth="1"/>
    <col min="8453" max="8453" width="5.7109375" style="202" customWidth="1"/>
    <col min="8454" max="8454" width="1.140625" style="202" customWidth="1"/>
    <col min="8455" max="8455" width="2.28515625" style="202" customWidth="1"/>
    <col min="8456" max="8456" width="11.42578125" style="202" customWidth="1"/>
    <col min="8457" max="8457" width="1.28515625" style="202" customWidth="1"/>
    <col min="8458" max="8458" width="1" style="202" customWidth="1"/>
    <col min="8459" max="8459" width="8" style="202" customWidth="1"/>
    <col min="8460" max="8460" width="5.5703125" style="202" customWidth="1"/>
    <col min="8461" max="8461" width="1.28515625" style="202" customWidth="1"/>
    <col min="8462" max="8462" width="3.42578125" style="202" customWidth="1"/>
    <col min="8463" max="8463" width="1.140625" style="202" customWidth="1"/>
    <col min="8464" max="8464" width="7.140625" style="202" customWidth="1"/>
    <col min="8465" max="8465" width="17.28515625" style="202" customWidth="1"/>
    <col min="8466" max="8466" width="2" style="202" customWidth="1"/>
    <col min="8467" max="8467" width="5.42578125" style="202" customWidth="1"/>
    <col min="8468" max="8468" width="1.42578125" style="202" customWidth="1"/>
    <col min="8469" max="8469" width="5.7109375" style="202" customWidth="1"/>
    <col min="8470" max="8470" width="3.28515625" style="202" customWidth="1"/>
    <col min="8471" max="8704" width="6.85546875" style="202" customWidth="1"/>
    <col min="8705" max="8705" width="3.42578125" style="202" customWidth="1"/>
    <col min="8706" max="8706" width="9.42578125" style="202" customWidth="1"/>
    <col min="8707" max="8707" width="11.140625" style="202" customWidth="1"/>
    <col min="8708" max="8708" width="1.140625" style="202" customWidth="1"/>
    <col min="8709" max="8709" width="5.7109375" style="202" customWidth="1"/>
    <col min="8710" max="8710" width="1.140625" style="202" customWidth="1"/>
    <col min="8711" max="8711" width="2.28515625" style="202" customWidth="1"/>
    <col min="8712" max="8712" width="11.42578125" style="202" customWidth="1"/>
    <col min="8713" max="8713" width="1.28515625" style="202" customWidth="1"/>
    <col min="8714" max="8714" width="1" style="202" customWidth="1"/>
    <col min="8715" max="8715" width="8" style="202" customWidth="1"/>
    <col min="8716" max="8716" width="5.5703125" style="202" customWidth="1"/>
    <col min="8717" max="8717" width="1.28515625" style="202" customWidth="1"/>
    <col min="8718" max="8718" width="3.42578125" style="202" customWidth="1"/>
    <col min="8719" max="8719" width="1.140625" style="202" customWidth="1"/>
    <col min="8720" max="8720" width="7.140625" style="202" customWidth="1"/>
    <col min="8721" max="8721" width="17.28515625" style="202" customWidth="1"/>
    <col min="8722" max="8722" width="2" style="202" customWidth="1"/>
    <col min="8723" max="8723" width="5.42578125" style="202" customWidth="1"/>
    <col min="8724" max="8724" width="1.42578125" style="202" customWidth="1"/>
    <col min="8725" max="8725" width="5.7109375" style="202" customWidth="1"/>
    <col min="8726" max="8726" width="3.28515625" style="202" customWidth="1"/>
    <col min="8727" max="8960" width="6.85546875" style="202" customWidth="1"/>
    <col min="8961" max="8961" width="3.42578125" style="202" customWidth="1"/>
    <col min="8962" max="8962" width="9.42578125" style="202" customWidth="1"/>
    <col min="8963" max="8963" width="11.140625" style="202" customWidth="1"/>
    <col min="8964" max="8964" width="1.140625" style="202" customWidth="1"/>
    <col min="8965" max="8965" width="5.7109375" style="202" customWidth="1"/>
    <col min="8966" max="8966" width="1.140625" style="202" customWidth="1"/>
    <col min="8967" max="8967" width="2.28515625" style="202" customWidth="1"/>
    <col min="8968" max="8968" width="11.42578125" style="202" customWidth="1"/>
    <col min="8969" max="8969" width="1.28515625" style="202" customWidth="1"/>
    <col min="8970" max="8970" width="1" style="202" customWidth="1"/>
    <col min="8971" max="8971" width="8" style="202" customWidth="1"/>
    <col min="8972" max="8972" width="5.5703125" style="202" customWidth="1"/>
    <col min="8973" max="8973" width="1.28515625" style="202" customWidth="1"/>
    <col min="8974" max="8974" width="3.42578125" style="202" customWidth="1"/>
    <col min="8975" max="8975" width="1.140625" style="202" customWidth="1"/>
    <col min="8976" max="8976" width="7.140625" style="202" customWidth="1"/>
    <col min="8977" max="8977" width="17.28515625" style="202" customWidth="1"/>
    <col min="8978" max="8978" width="2" style="202" customWidth="1"/>
    <col min="8979" max="8979" width="5.42578125" style="202" customWidth="1"/>
    <col min="8980" max="8980" width="1.42578125" style="202" customWidth="1"/>
    <col min="8981" max="8981" width="5.7109375" style="202" customWidth="1"/>
    <col min="8982" max="8982" width="3.28515625" style="202" customWidth="1"/>
    <col min="8983" max="9216" width="6.85546875" style="202" customWidth="1"/>
    <col min="9217" max="9217" width="3.42578125" style="202" customWidth="1"/>
    <col min="9218" max="9218" width="9.42578125" style="202" customWidth="1"/>
    <col min="9219" max="9219" width="11.140625" style="202" customWidth="1"/>
    <col min="9220" max="9220" width="1.140625" style="202" customWidth="1"/>
    <col min="9221" max="9221" width="5.7109375" style="202" customWidth="1"/>
    <col min="9222" max="9222" width="1.140625" style="202" customWidth="1"/>
    <col min="9223" max="9223" width="2.28515625" style="202" customWidth="1"/>
    <col min="9224" max="9224" width="11.42578125" style="202" customWidth="1"/>
    <col min="9225" max="9225" width="1.28515625" style="202" customWidth="1"/>
    <col min="9226" max="9226" width="1" style="202" customWidth="1"/>
    <col min="9227" max="9227" width="8" style="202" customWidth="1"/>
    <col min="9228" max="9228" width="5.5703125" style="202" customWidth="1"/>
    <col min="9229" max="9229" width="1.28515625" style="202" customWidth="1"/>
    <col min="9230" max="9230" width="3.42578125" style="202" customWidth="1"/>
    <col min="9231" max="9231" width="1.140625" style="202" customWidth="1"/>
    <col min="9232" max="9232" width="7.140625" style="202" customWidth="1"/>
    <col min="9233" max="9233" width="17.28515625" style="202" customWidth="1"/>
    <col min="9234" max="9234" width="2" style="202" customWidth="1"/>
    <col min="9235" max="9235" width="5.42578125" style="202" customWidth="1"/>
    <col min="9236" max="9236" width="1.42578125" style="202" customWidth="1"/>
    <col min="9237" max="9237" width="5.7109375" style="202" customWidth="1"/>
    <col min="9238" max="9238" width="3.28515625" style="202" customWidth="1"/>
    <col min="9239" max="9472" width="6.85546875" style="202" customWidth="1"/>
    <col min="9473" max="9473" width="3.42578125" style="202" customWidth="1"/>
    <col min="9474" max="9474" width="9.42578125" style="202" customWidth="1"/>
    <col min="9475" max="9475" width="11.140625" style="202" customWidth="1"/>
    <col min="9476" max="9476" width="1.140625" style="202" customWidth="1"/>
    <col min="9477" max="9477" width="5.7109375" style="202" customWidth="1"/>
    <col min="9478" max="9478" width="1.140625" style="202" customWidth="1"/>
    <col min="9479" max="9479" width="2.28515625" style="202" customWidth="1"/>
    <col min="9480" max="9480" width="11.42578125" style="202" customWidth="1"/>
    <col min="9481" max="9481" width="1.28515625" style="202" customWidth="1"/>
    <col min="9482" max="9482" width="1" style="202" customWidth="1"/>
    <col min="9483" max="9483" width="8" style="202" customWidth="1"/>
    <col min="9484" max="9484" width="5.5703125" style="202" customWidth="1"/>
    <col min="9485" max="9485" width="1.28515625" style="202" customWidth="1"/>
    <col min="9486" max="9486" width="3.42578125" style="202" customWidth="1"/>
    <col min="9487" max="9487" width="1.140625" style="202" customWidth="1"/>
    <col min="9488" max="9488" width="7.140625" style="202" customWidth="1"/>
    <col min="9489" max="9489" width="17.28515625" style="202" customWidth="1"/>
    <col min="9490" max="9490" width="2" style="202" customWidth="1"/>
    <col min="9491" max="9491" width="5.42578125" style="202" customWidth="1"/>
    <col min="9492" max="9492" width="1.42578125" style="202" customWidth="1"/>
    <col min="9493" max="9493" width="5.7109375" style="202" customWidth="1"/>
    <col min="9494" max="9494" width="3.28515625" style="202" customWidth="1"/>
    <col min="9495" max="9728" width="6.85546875" style="202" customWidth="1"/>
    <col min="9729" max="9729" width="3.42578125" style="202" customWidth="1"/>
    <col min="9730" max="9730" width="9.42578125" style="202" customWidth="1"/>
    <col min="9731" max="9731" width="11.140625" style="202" customWidth="1"/>
    <col min="9732" max="9732" width="1.140625" style="202" customWidth="1"/>
    <col min="9733" max="9733" width="5.7109375" style="202" customWidth="1"/>
    <col min="9734" max="9734" width="1.140625" style="202" customWidth="1"/>
    <col min="9735" max="9735" width="2.28515625" style="202" customWidth="1"/>
    <col min="9736" max="9736" width="11.42578125" style="202" customWidth="1"/>
    <col min="9737" max="9737" width="1.28515625" style="202" customWidth="1"/>
    <col min="9738" max="9738" width="1" style="202" customWidth="1"/>
    <col min="9739" max="9739" width="8" style="202" customWidth="1"/>
    <col min="9740" max="9740" width="5.5703125" style="202" customWidth="1"/>
    <col min="9741" max="9741" width="1.28515625" style="202" customWidth="1"/>
    <col min="9742" max="9742" width="3.42578125" style="202" customWidth="1"/>
    <col min="9743" max="9743" width="1.140625" style="202" customWidth="1"/>
    <col min="9744" max="9744" width="7.140625" style="202" customWidth="1"/>
    <col min="9745" max="9745" width="17.28515625" style="202" customWidth="1"/>
    <col min="9746" max="9746" width="2" style="202" customWidth="1"/>
    <col min="9747" max="9747" width="5.42578125" style="202" customWidth="1"/>
    <col min="9748" max="9748" width="1.42578125" style="202" customWidth="1"/>
    <col min="9749" max="9749" width="5.7109375" style="202" customWidth="1"/>
    <col min="9750" max="9750" width="3.28515625" style="202" customWidth="1"/>
    <col min="9751" max="9984" width="6.85546875" style="202" customWidth="1"/>
    <col min="9985" max="9985" width="3.42578125" style="202" customWidth="1"/>
    <col min="9986" max="9986" width="9.42578125" style="202" customWidth="1"/>
    <col min="9987" max="9987" width="11.140625" style="202" customWidth="1"/>
    <col min="9988" max="9988" width="1.140625" style="202" customWidth="1"/>
    <col min="9989" max="9989" width="5.7109375" style="202" customWidth="1"/>
    <col min="9990" max="9990" width="1.140625" style="202" customWidth="1"/>
    <col min="9991" max="9991" width="2.28515625" style="202" customWidth="1"/>
    <col min="9992" max="9992" width="11.42578125" style="202" customWidth="1"/>
    <col min="9993" max="9993" width="1.28515625" style="202" customWidth="1"/>
    <col min="9994" max="9994" width="1" style="202" customWidth="1"/>
    <col min="9995" max="9995" width="8" style="202" customWidth="1"/>
    <col min="9996" max="9996" width="5.5703125" style="202" customWidth="1"/>
    <col min="9997" max="9997" width="1.28515625" style="202" customWidth="1"/>
    <col min="9998" max="9998" width="3.42578125" style="202" customWidth="1"/>
    <col min="9999" max="9999" width="1.140625" style="202" customWidth="1"/>
    <col min="10000" max="10000" width="7.140625" style="202" customWidth="1"/>
    <col min="10001" max="10001" width="17.28515625" style="202" customWidth="1"/>
    <col min="10002" max="10002" width="2" style="202" customWidth="1"/>
    <col min="10003" max="10003" width="5.42578125" style="202" customWidth="1"/>
    <col min="10004" max="10004" width="1.42578125" style="202" customWidth="1"/>
    <col min="10005" max="10005" width="5.7109375" style="202" customWidth="1"/>
    <col min="10006" max="10006" width="3.28515625" style="202" customWidth="1"/>
    <col min="10007" max="10240" width="6.85546875" style="202" customWidth="1"/>
    <col min="10241" max="10241" width="3.42578125" style="202" customWidth="1"/>
    <col min="10242" max="10242" width="9.42578125" style="202" customWidth="1"/>
    <col min="10243" max="10243" width="11.140625" style="202" customWidth="1"/>
    <col min="10244" max="10244" width="1.140625" style="202" customWidth="1"/>
    <col min="10245" max="10245" width="5.7109375" style="202" customWidth="1"/>
    <col min="10246" max="10246" width="1.140625" style="202" customWidth="1"/>
    <col min="10247" max="10247" width="2.28515625" style="202" customWidth="1"/>
    <col min="10248" max="10248" width="11.42578125" style="202" customWidth="1"/>
    <col min="10249" max="10249" width="1.28515625" style="202" customWidth="1"/>
    <col min="10250" max="10250" width="1" style="202" customWidth="1"/>
    <col min="10251" max="10251" width="8" style="202" customWidth="1"/>
    <col min="10252" max="10252" width="5.5703125" style="202" customWidth="1"/>
    <col min="10253" max="10253" width="1.28515625" style="202" customWidth="1"/>
    <col min="10254" max="10254" width="3.42578125" style="202" customWidth="1"/>
    <col min="10255" max="10255" width="1.140625" style="202" customWidth="1"/>
    <col min="10256" max="10256" width="7.140625" style="202" customWidth="1"/>
    <col min="10257" max="10257" width="17.28515625" style="202" customWidth="1"/>
    <col min="10258" max="10258" width="2" style="202" customWidth="1"/>
    <col min="10259" max="10259" width="5.42578125" style="202" customWidth="1"/>
    <col min="10260" max="10260" width="1.42578125" style="202" customWidth="1"/>
    <col min="10261" max="10261" width="5.7109375" style="202" customWidth="1"/>
    <col min="10262" max="10262" width="3.28515625" style="202" customWidth="1"/>
    <col min="10263" max="10496" width="6.85546875" style="202" customWidth="1"/>
    <col min="10497" max="10497" width="3.42578125" style="202" customWidth="1"/>
    <col min="10498" max="10498" width="9.42578125" style="202" customWidth="1"/>
    <col min="10499" max="10499" width="11.140625" style="202" customWidth="1"/>
    <col min="10500" max="10500" width="1.140625" style="202" customWidth="1"/>
    <col min="10501" max="10501" width="5.7109375" style="202" customWidth="1"/>
    <col min="10502" max="10502" width="1.140625" style="202" customWidth="1"/>
    <col min="10503" max="10503" width="2.28515625" style="202" customWidth="1"/>
    <col min="10504" max="10504" width="11.42578125" style="202" customWidth="1"/>
    <col min="10505" max="10505" width="1.28515625" style="202" customWidth="1"/>
    <col min="10506" max="10506" width="1" style="202" customWidth="1"/>
    <col min="10507" max="10507" width="8" style="202" customWidth="1"/>
    <col min="10508" max="10508" width="5.5703125" style="202" customWidth="1"/>
    <col min="10509" max="10509" width="1.28515625" style="202" customWidth="1"/>
    <col min="10510" max="10510" width="3.42578125" style="202" customWidth="1"/>
    <col min="10511" max="10511" width="1.140625" style="202" customWidth="1"/>
    <col min="10512" max="10512" width="7.140625" style="202" customWidth="1"/>
    <col min="10513" max="10513" width="17.28515625" style="202" customWidth="1"/>
    <col min="10514" max="10514" width="2" style="202" customWidth="1"/>
    <col min="10515" max="10515" width="5.42578125" style="202" customWidth="1"/>
    <col min="10516" max="10516" width="1.42578125" style="202" customWidth="1"/>
    <col min="10517" max="10517" width="5.7109375" style="202" customWidth="1"/>
    <col min="10518" max="10518" width="3.28515625" style="202" customWidth="1"/>
    <col min="10519" max="10752" width="6.85546875" style="202" customWidth="1"/>
    <col min="10753" max="10753" width="3.42578125" style="202" customWidth="1"/>
    <col min="10754" max="10754" width="9.42578125" style="202" customWidth="1"/>
    <col min="10755" max="10755" width="11.140625" style="202" customWidth="1"/>
    <col min="10756" max="10756" width="1.140625" style="202" customWidth="1"/>
    <col min="10757" max="10757" width="5.7109375" style="202" customWidth="1"/>
    <col min="10758" max="10758" width="1.140625" style="202" customWidth="1"/>
    <col min="10759" max="10759" width="2.28515625" style="202" customWidth="1"/>
    <col min="10760" max="10760" width="11.42578125" style="202" customWidth="1"/>
    <col min="10761" max="10761" width="1.28515625" style="202" customWidth="1"/>
    <col min="10762" max="10762" width="1" style="202" customWidth="1"/>
    <col min="10763" max="10763" width="8" style="202" customWidth="1"/>
    <col min="10764" max="10764" width="5.5703125" style="202" customWidth="1"/>
    <col min="10765" max="10765" width="1.28515625" style="202" customWidth="1"/>
    <col min="10766" max="10766" width="3.42578125" style="202" customWidth="1"/>
    <col min="10767" max="10767" width="1.140625" style="202" customWidth="1"/>
    <col min="10768" max="10768" width="7.140625" style="202" customWidth="1"/>
    <col min="10769" max="10769" width="17.28515625" style="202" customWidth="1"/>
    <col min="10770" max="10770" width="2" style="202" customWidth="1"/>
    <col min="10771" max="10771" width="5.42578125" style="202" customWidth="1"/>
    <col min="10772" max="10772" width="1.42578125" style="202" customWidth="1"/>
    <col min="10773" max="10773" width="5.7109375" style="202" customWidth="1"/>
    <col min="10774" max="10774" width="3.28515625" style="202" customWidth="1"/>
    <col min="10775" max="11008" width="6.85546875" style="202" customWidth="1"/>
    <col min="11009" max="11009" width="3.42578125" style="202" customWidth="1"/>
    <col min="11010" max="11010" width="9.42578125" style="202" customWidth="1"/>
    <col min="11011" max="11011" width="11.140625" style="202" customWidth="1"/>
    <col min="11012" max="11012" width="1.140625" style="202" customWidth="1"/>
    <col min="11013" max="11013" width="5.7109375" style="202" customWidth="1"/>
    <col min="11014" max="11014" width="1.140625" style="202" customWidth="1"/>
    <col min="11015" max="11015" width="2.28515625" style="202" customWidth="1"/>
    <col min="11016" max="11016" width="11.42578125" style="202" customWidth="1"/>
    <col min="11017" max="11017" width="1.28515625" style="202" customWidth="1"/>
    <col min="11018" max="11018" width="1" style="202" customWidth="1"/>
    <col min="11019" max="11019" width="8" style="202" customWidth="1"/>
    <col min="11020" max="11020" width="5.5703125" style="202" customWidth="1"/>
    <col min="11021" max="11021" width="1.28515625" style="202" customWidth="1"/>
    <col min="11022" max="11022" width="3.42578125" style="202" customWidth="1"/>
    <col min="11023" max="11023" width="1.140625" style="202" customWidth="1"/>
    <col min="11024" max="11024" width="7.140625" style="202" customWidth="1"/>
    <col min="11025" max="11025" width="17.28515625" style="202" customWidth="1"/>
    <col min="11026" max="11026" width="2" style="202" customWidth="1"/>
    <col min="11027" max="11027" width="5.42578125" style="202" customWidth="1"/>
    <col min="11028" max="11028" width="1.42578125" style="202" customWidth="1"/>
    <col min="11029" max="11029" width="5.7109375" style="202" customWidth="1"/>
    <col min="11030" max="11030" width="3.28515625" style="202" customWidth="1"/>
    <col min="11031" max="11264" width="6.85546875" style="202" customWidth="1"/>
    <col min="11265" max="11265" width="3.42578125" style="202" customWidth="1"/>
    <col min="11266" max="11266" width="9.42578125" style="202" customWidth="1"/>
    <col min="11267" max="11267" width="11.140625" style="202" customWidth="1"/>
    <col min="11268" max="11268" width="1.140625" style="202" customWidth="1"/>
    <col min="11269" max="11269" width="5.7109375" style="202" customWidth="1"/>
    <col min="11270" max="11270" width="1.140625" style="202" customWidth="1"/>
    <col min="11271" max="11271" width="2.28515625" style="202" customWidth="1"/>
    <col min="11272" max="11272" width="11.42578125" style="202" customWidth="1"/>
    <col min="11273" max="11273" width="1.28515625" style="202" customWidth="1"/>
    <col min="11274" max="11274" width="1" style="202" customWidth="1"/>
    <col min="11275" max="11275" width="8" style="202" customWidth="1"/>
    <col min="11276" max="11276" width="5.5703125" style="202" customWidth="1"/>
    <col min="11277" max="11277" width="1.28515625" style="202" customWidth="1"/>
    <col min="11278" max="11278" width="3.42578125" style="202" customWidth="1"/>
    <col min="11279" max="11279" width="1.140625" style="202" customWidth="1"/>
    <col min="11280" max="11280" width="7.140625" style="202" customWidth="1"/>
    <col min="11281" max="11281" width="17.28515625" style="202" customWidth="1"/>
    <col min="11282" max="11282" width="2" style="202" customWidth="1"/>
    <col min="11283" max="11283" width="5.42578125" style="202" customWidth="1"/>
    <col min="11284" max="11284" width="1.42578125" style="202" customWidth="1"/>
    <col min="11285" max="11285" width="5.7109375" style="202" customWidth="1"/>
    <col min="11286" max="11286" width="3.28515625" style="202" customWidth="1"/>
    <col min="11287" max="11520" width="6.85546875" style="202" customWidth="1"/>
    <col min="11521" max="11521" width="3.42578125" style="202" customWidth="1"/>
    <col min="11522" max="11522" width="9.42578125" style="202" customWidth="1"/>
    <col min="11523" max="11523" width="11.140625" style="202" customWidth="1"/>
    <col min="11524" max="11524" width="1.140625" style="202" customWidth="1"/>
    <col min="11525" max="11525" width="5.7109375" style="202" customWidth="1"/>
    <col min="11526" max="11526" width="1.140625" style="202" customWidth="1"/>
    <col min="11527" max="11527" width="2.28515625" style="202" customWidth="1"/>
    <col min="11528" max="11528" width="11.42578125" style="202" customWidth="1"/>
    <col min="11529" max="11529" width="1.28515625" style="202" customWidth="1"/>
    <col min="11530" max="11530" width="1" style="202" customWidth="1"/>
    <col min="11531" max="11531" width="8" style="202" customWidth="1"/>
    <col min="11532" max="11532" width="5.5703125" style="202" customWidth="1"/>
    <col min="11533" max="11533" width="1.28515625" style="202" customWidth="1"/>
    <col min="11534" max="11534" width="3.42578125" style="202" customWidth="1"/>
    <col min="11535" max="11535" width="1.140625" style="202" customWidth="1"/>
    <col min="11536" max="11536" width="7.140625" style="202" customWidth="1"/>
    <col min="11537" max="11537" width="17.28515625" style="202" customWidth="1"/>
    <col min="11538" max="11538" width="2" style="202" customWidth="1"/>
    <col min="11539" max="11539" width="5.42578125" style="202" customWidth="1"/>
    <col min="11540" max="11540" width="1.42578125" style="202" customWidth="1"/>
    <col min="11541" max="11541" width="5.7109375" style="202" customWidth="1"/>
    <col min="11542" max="11542" width="3.28515625" style="202" customWidth="1"/>
    <col min="11543" max="11776" width="6.85546875" style="202" customWidth="1"/>
    <col min="11777" max="11777" width="3.42578125" style="202" customWidth="1"/>
    <col min="11778" max="11778" width="9.42578125" style="202" customWidth="1"/>
    <col min="11779" max="11779" width="11.140625" style="202" customWidth="1"/>
    <col min="11780" max="11780" width="1.140625" style="202" customWidth="1"/>
    <col min="11781" max="11781" width="5.7109375" style="202" customWidth="1"/>
    <col min="11782" max="11782" width="1.140625" style="202" customWidth="1"/>
    <col min="11783" max="11783" width="2.28515625" style="202" customWidth="1"/>
    <col min="11784" max="11784" width="11.42578125" style="202" customWidth="1"/>
    <col min="11785" max="11785" width="1.28515625" style="202" customWidth="1"/>
    <col min="11786" max="11786" width="1" style="202" customWidth="1"/>
    <col min="11787" max="11787" width="8" style="202" customWidth="1"/>
    <col min="11788" max="11788" width="5.5703125" style="202" customWidth="1"/>
    <col min="11789" max="11789" width="1.28515625" style="202" customWidth="1"/>
    <col min="11790" max="11790" width="3.42578125" style="202" customWidth="1"/>
    <col min="11791" max="11791" width="1.140625" style="202" customWidth="1"/>
    <col min="11792" max="11792" width="7.140625" style="202" customWidth="1"/>
    <col min="11793" max="11793" width="17.28515625" style="202" customWidth="1"/>
    <col min="11794" max="11794" width="2" style="202" customWidth="1"/>
    <col min="11795" max="11795" width="5.42578125" style="202" customWidth="1"/>
    <col min="11796" max="11796" width="1.42578125" style="202" customWidth="1"/>
    <col min="11797" max="11797" width="5.7109375" style="202" customWidth="1"/>
    <col min="11798" max="11798" width="3.28515625" style="202" customWidth="1"/>
    <col min="11799" max="12032" width="6.85546875" style="202" customWidth="1"/>
    <col min="12033" max="12033" width="3.42578125" style="202" customWidth="1"/>
    <col min="12034" max="12034" width="9.42578125" style="202" customWidth="1"/>
    <col min="12035" max="12035" width="11.140625" style="202" customWidth="1"/>
    <col min="12036" max="12036" width="1.140625" style="202" customWidth="1"/>
    <col min="12037" max="12037" width="5.7109375" style="202" customWidth="1"/>
    <col min="12038" max="12038" width="1.140625" style="202" customWidth="1"/>
    <col min="12039" max="12039" width="2.28515625" style="202" customWidth="1"/>
    <col min="12040" max="12040" width="11.42578125" style="202" customWidth="1"/>
    <col min="12041" max="12041" width="1.28515625" style="202" customWidth="1"/>
    <col min="12042" max="12042" width="1" style="202" customWidth="1"/>
    <col min="12043" max="12043" width="8" style="202" customWidth="1"/>
    <col min="12044" max="12044" width="5.5703125" style="202" customWidth="1"/>
    <col min="12045" max="12045" width="1.28515625" style="202" customWidth="1"/>
    <col min="12046" max="12046" width="3.42578125" style="202" customWidth="1"/>
    <col min="12047" max="12047" width="1.140625" style="202" customWidth="1"/>
    <col min="12048" max="12048" width="7.140625" style="202" customWidth="1"/>
    <col min="12049" max="12049" width="17.28515625" style="202" customWidth="1"/>
    <col min="12050" max="12050" width="2" style="202" customWidth="1"/>
    <col min="12051" max="12051" width="5.42578125" style="202" customWidth="1"/>
    <col min="12052" max="12052" width="1.42578125" style="202" customWidth="1"/>
    <col min="12053" max="12053" width="5.7109375" style="202" customWidth="1"/>
    <col min="12054" max="12054" width="3.28515625" style="202" customWidth="1"/>
    <col min="12055" max="12288" width="6.85546875" style="202" customWidth="1"/>
    <col min="12289" max="12289" width="3.42578125" style="202" customWidth="1"/>
    <col min="12290" max="12290" width="9.42578125" style="202" customWidth="1"/>
    <col min="12291" max="12291" width="11.140625" style="202" customWidth="1"/>
    <col min="12292" max="12292" width="1.140625" style="202" customWidth="1"/>
    <col min="12293" max="12293" width="5.7109375" style="202" customWidth="1"/>
    <col min="12294" max="12294" width="1.140625" style="202" customWidth="1"/>
    <col min="12295" max="12295" width="2.28515625" style="202" customWidth="1"/>
    <col min="12296" max="12296" width="11.42578125" style="202" customWidth="1"/>
    <col min="12297" max="12297" width="1.28515625" style="202" customWidth="1"/>
    <col min="12298" max="12298" width="1" style="202" customWidth="1"/>
    <col min="12299" max="12299" width="8" style="202" customWidth="1"/>
    <col min="12300" max="12300" width="5.5703125" style="202" customWidth="1"/>
    <col min="12301" max="12301" width="1.28515625" style="202" customWidth="1"/>
    <col min="12302" max="12302" width="3.42578125" style="202" customWidth="1"/>
    <col min="12303" max="12303" width="1.140625" style="202" customWidth="1"/>
    <col min="12304" max="12304" width="7.140625" style="202" customWidth="1"/>
    <col min="12305" max="12305" width="17.28515625" style="202" customWidth="1"/>
    <col min="12306" max="12306" width="2" style="202" customWidth="1"/>
    <col min="12307" max="12307" width="5.42578125" style="202" customWidth="1"/>
    <col min="12308" max="12308" width="1.42578125" style="202" customWidth="1"/>
    <col min="12309" max="12309" width="5.7109375" style="202" customWidth="1"/>
    <col min="12310" max="12310" width="3.28515625" style="202" customWidth="1"/>
    <col min="12311" max="12544" width="6.85546875" style="202" customWidth="1"/>
    <col min="12545" max="12545" width="3.42578125" style="202" customWidth="1"/>
    <col min="12546" max="12546" width="9.42578125" style="202" customWidth="1"/>
    <col min="12547" max="12547" width="11.140625" style="202" customWidth="1"/>
    <col min="12548" max="12548" width="1.140625" style="202" customWidth="1"/>
    <col min="12549" max="12549" width="5.7109375" style="202" customWidth="1"/>
    <col min="12550" max="12550" width="1.140625" style="202" customWidth="1"/>
    <col min="12551" max="12551" width="2.28515625" style="202" customWidth="1"/>
    <col min="12552" max="12552" width="11.42578125" style="202" customWidth="1"/>
    <col min="12553" max="12553" width="1.28515625" style="202" customWidth="1"/>
    <col min="12554" max="12554" width="1" style="202" customWidth="1"/>
    <col min="12555" max="12555" width="8" style="202" customWidth="1"/>
    <col min="12556" max="12556" width="5.5703125" style="202" customWidth="1"/>
    <col min="12557" max="12557" width="1.28515625" style="202" customWidth="1"/>
    <col min="12558" max="12558" width="3.42578125" style="202" customWidth="1"/>
    <col min="12559" max="12559" width="1.140625" style="202" customWidth="1"/>
    <col min="12560" max="12560" width="7.140625" style="202" customWidth="1"/>
    <col min="12561" max="12561" width="17.28515625" style="202" customWidth="1"/>
    <col min="12562" max="12562" width="2" style="202" customWidth="1"/>
    <col min="12563" max="12563" width="5.42578125" style="202" customWidth="1"/>
    <col min="12564" max="12564" width="1.42578125" style="202" customWidth="1"/>
    <col min="12565" max="12565" width="5.7109375" style="202" customWidth="1"/>
    <col min="12566" max="12566" width="3.28515625" style="202" customWidth="1"/>
    <col min="12567" max="12800" width="6.85546875" style="202" customWidth="1"/>
    <col min="12801" max="12801" width="3.42578125" style="202" customWidth="1"/>
    <col min="12802" max="12802" width="9.42578125" style="202" customWidth="1"/>
    <col min="12803" max="12803" width="11.140625" style="202" customWidth="1"/>
    <col min="12804" max="12804" width="1.140625" style="202" customWidth="1"/>
    <col min="12805" max="12805" width="5.7109375" style="202" customWidth="1"/>
    <col min="12806" max="12806" width="1.140625" style="202" customWidth="1"/>
    <col min="12807" max="12807" width="2.28515625" style="202" customWidth="1"/>
    <col min="12808" max="12808" width="11.42578125" style="202" customWidth="1"/>
    <col min="12809" max="12809" width="1.28515625" style="202" customWidth="1"/>
    <col min="12810" max="12810" width="1" style="202" customWidth="1"/>
    <col min="12811" max="12811" width="8" style="202" customWidth="1"/>
    <col min="12812" max="12812" width="5.5703125" style="202" customWidth="1"/>
    <col min="12813" max="12813" width="1.28515625" style="202" customWidth="1"/>
    <col min="12814" max="12814" width="3.42578125" style="202" customWidth="1"/>
    <col min="12815" max="12815" width="1.140625" style="202" customWidth="1"/>
    <col min="12816" max="12816" width="7.140625" style="202" customWidth="1"/>
    <col min="12817" max="12817" width="17.28515625" style="202" customWidth="1"/>
    <col min="12818" max="12818" width="2" style="202" customWidth="1"/>
    <col min="12819" max="12819" width="5.42578125" style="202" customWidth="1"/>
    <col min="12820" max="12820" width="1.42578125" style="202" customWidth="1"/>
    <col min="12821" max="12821" width="5.7109375" style="202" customWidth="1"/>
    <col min="12822" max="12822" width="3.28515625" style="202" customWidth="1"/>
    <col min="12823" max="13056" width="6.85546875" style="202" customWidth="1"/>
    <col min="13057" max="13057" width="3.42578125" style="202" customWidth="1"/>
    <col min="13058" max="13058" width="9.42578125" style="202" customWidth="1"/>
    <col min="13059" max="13059" width="11.140625" style="202" customWidth="1"/>
    <col min="13060" max="13060" width="1.140625" style="202" customWidth="1"/>
    <col min="13061" max="13061" width="5.7109375" style="202" customWidth="1"/>
    <col min="13062" max="13062" width="1.140625" style="202" customWidth="1"/>
    <col min="13063" max="13063" width="2.28515625" style="202" customWidth="1"/>
    <col min="13064" max="13064" width="11.42578125" style="202" customWidth="1"/>
    <col min="13065" max="13065" width="1.28515625" style="202" customWidth="1"/>
    <col min="13066" max="13066" width="1" style="202" customWidth="1"/>
    <col min="13067" max="13067" width="8" style="202" customWidth="1"/>
    <col min="13068" max="13068" width="5.5703125" style="202" customWidth="1"/>
    <col min="13069" max="13069" width="1.28515625" style="202" customWidth="1"/>
    <col min="13070" max="13070" width="3.42578125" style="202" customWidth="1"/>
    <col min="13071" max="13071" width="1.140625" style="202" customWidth="1"/>
    <col min="13072" max="13072" width="7.140625" style="202" customWidth="1"/>
    <col min="13073" max="13073" width="17.28515625" style="202" customWidth="1"/>
    <col min="13074" max="13074" width="2" style="202" customWidth="1"/>
    <col min="13075" max="13075" width="5.42578125" style="202" customWidth="1"/>
    <col min="13076" max="13076" width="1.42578125" style="202" customWidth="1"/>
    <col min="13077" max="13077" width="5.7109375" style="202" customWidth="1"/>
    <col min="13078" max="13078" width="3.28515625" style="202" customWidth="1"/>
    <col min="13079" max="13312" width="6.85546875" style="202" customWidth="1"/>
    <col min="13313" max="13313" width="3.42578125" style="202" customWidth="1"/>
    <col min="13314" max="13314" width="9.42578125" style="202" customWidth="1"/>
    <col min="13315" max="13315" width="11.140625" style="202" customWidth="1"/>
    <col min="13316" max="13316" width="1.140625" style="202" customWidth="1"/>
    <col min="13317" max="13317" width="5.7109375" style="202" customWidth="1"/>
    <col min="13318" max="13318" width="1.140625" style="202" customWidth="1"/>
    <col min="13319" max="13319" width="2.28515625" style="202" customWidth="1"/>
    <col min="13320" max="13320" width="11.42578125" style="202" customWidth="1"/>
    <col min="13321" max="13321" width="1.28515625" style="202" customWidth="1"/>
    <col min="13322" max="13322" width="1" style="202" customWidth="1"/>
    <col min="13323" max="13323" width="8" style="202" customWidth="1"/>
    <col min="13324" max="13324" width="5.5703125" style="202" customWidth="1"/>
    <col min="13325" max="13325" width="1.28515625" style="202" customWidth="1"/>
    <col min="13326" max="13326" width="3.42578125" style="202" customWidth="1"/>
    <col min="13327" max="13327" width="1.140625" style="202" customWidth="1"/>
    <col min="13328" max="13328" width="7.140625" style="202" customWidth="1"/>
    <col min="13329" max="13329" width="17.28515625" style="202" customWidth="1"/>
    <col min="13330" max="13330" width="2" style="202" customWidth="1"/>
    <col min="13331" max="13331" width="5.42578125" style="202" customWidth="1"/>
    <col min="13332" max="13332" width="1.42578125" style="202" customWidth="1"/>
    <col min="13333" max="13333" width="5.7109375" style="202" customWidth="1"/>
    <col min="13334" max="13334" width="3.28515625" style="202" customWidth="1"/>
    <col min="13335" max="13568" width="6.85546875" style="202" customWidth="1"/>
    <col min="13569" max="13569" width="3.42578125" style="202" customWidth="1"/>
    <col min="13570" max="13570" width="9.42578125" style="202" customWidth="1"/>
    <col min="13571" max="13571" width="11.140625" style="202" customWidth="1"/>
    <col min="13572" max="13572" width="1.140625" style="202" customWidth="1"/>
    <col min="13573" max="13573" width="5.7109375" style="202" customWidth="1"/>
    <col min="13574" max="13574" width="1.140625" style="202" customWidth="1"/>
    <col min="13575" max="13575" width="2.28515625" style="202" customWidth="1"/>
    <col min="13576" max="13576" width="11.42578125" style="202" customWidth="1"/>
    <col min="13577" max="13577" width="1.28515625" style="202" customWidth="1"/>
    <col min="13578" max="13578" width="1" style="202" customWidth="1"/>
    <col min="13579" max="13579" width="8" style="202" customWidth="1"/>
    <col min="13580" max="13580" width="5.5703125" style="202" customWidth="1"/>
    <col min="13581" max="13581" width="1.28515625" style="202" customWidth="1"/>
    <col min="13582" max="13582" width="3.42578125" style="202" customWidth="1"/>
    <col min="13583" max="13583" width="1.140625" style="202" customWidth="1"/>
    <col min="13584" max="13584" width="7.140625" style="202" customWidth="1"/>
    <col min="13585" max="13585" width="17.28515625" style="202" customWidth="1"/>
    <col min="13586" max="13586" width="2" style="202" customWidth="1"/>
    <col min="13587" max="13587" width="5.42578125" style="202" customWidth="1"/>
    <col min="13588" max="13588" width="1.42578125" style="202" customWidth="1"/>
    <col min="13589" max="13589" width="5.7109375" style="202" customWidth="1"/>
    <col min="13590" max="13590" width="3.28515625" style="202" customWidth="1"/>
    <col min="13591" max="13824" width="6.85546875" style="202" customWidth="1"/>
    <col min="13825" max="13825" width="3.42578125" style="202" customWidth="1"/>
    <col min="13826" max="13826" width="9.42578125" style="202" customWidth="1"/>
    <col min="13827" max="13827" width="11.140625" style="202" customWidth="1"/>
    <col min="13828" max="13828" width="1.140625" style="202" customWidth="1"/>
    <col min="13829" max="13829" width="5.7109375" style="202" customWidth="1"/>
    <col min="13830" max="13830" width="1.140625" style="202" customWidth="1"/>
    <col min="13831" max="13831" width="2.28515625" style="202" customWidth="1"/>
    <col min="13832" max="13832" width="11.42578125" style="202" customWidth="1"/>
    <col min="13833" max="13833" width="1.28515625" style="202" customWidth="1"/>
    <col min="13834" max="13834" width="1" style="202" customWidth="1"/>
    <col min="13835" max="13835" width="8" style="202" customWidth="1"/>
    <col min="13836" max="13836" width="5.5703125" style="202" customWidth="1"/>
    <col min="13837" max="13837" width="1.28515625" style="202" customWidth="1"/>
    <col min="13838" max="13838" width="3.42578125" style="202" customWidth="1"/>
    <col min="13839" max="13839" width="1.140625" style="202" customWidth="1"/>
    <col min="13840" max="13840" width="7.140625" style="202" customWidth="1"/>
    <col min="13841" max="13841" width="17.28515625" style="202" customWidth="1"/>
    <col min="13842" max="13842" width="2" style="202" customWidth="1"/>
    <col min="13843" max="13843" width="5.42578125" style="202" customWidth="1"/>
    <col min="13844" max="13844" width="1.42578125" style="202" customWidth="1"/>
    <col min="13845" max="13845" width="5.7109375" style="202" customWidth="1"/>
    <col min="13846" max="13846" width="3.28515625" style="202" customWidth="1"/>
    <col min="13847" max="14080" width="6.85546875" style="202" customWidth="1"/>
    <col min="14081" max="14081" width="3.42578125" style="202" customWidth="1"/>
    <col min="14082" max="14082" width="9.42578125" style="202" customWidth="1"/>
    <col min="14083" max="14083" width="11.140625" style="202" customWidth="1"/>
    <col min="14084" max="14084" width="1.140625" style="202" customWidth="1"/>
    <col min="14085" max="14085" width="5.7109375" style="202" customWidth="1"/>
    <col min="14086" max="14086" width="1.140625" style="202" customWidth="1"/>
    <col min="14087" max="14087" width="2.28515625" style="202" customWidth="1"/>
    <col min="14088" max="14088" width="11.42578125" style="202" customWidth="1"/>
    <col min="14089" max="14089" width="1.28515625" style="202" customWidth="1"/>
    <col min="14090" max="14090" width="1" style="202" customWidth="1"/>
    <col min="14091" max="14091" width="8" style="202" customWidth="1"/>
    <col min="14092" max="14092" width="5.5703125" style="202" customWidth="1"/>
    <col min="14093" max="14093" width="1.28515625" style="202" customWidth="1"/>
    <col min="14094" max="14094" width="3.42578125" style="202" customWidth="1"/>
    <col min="14095" max="14095" width="1.140625" style="202" customWidth="1"/>
    <col min="14096" max="14096" width="7.140625" style="202" customWidth="1"/>
    <col min="14097" max="14097" width="17.28515625" style="202" customWidth="1"/>
    <col min="14098" max="14098" width="2" style="202" customWidth="1"/>
    <col min="14099" max="14099" width="5.42578125" style="202" customWidth="1"/>
    <col min="14100" max="14100" width="1.42578125" style="202" customWidth="1"/>
    <col min="14101" max="14101" width="5.7109375" style="202" customWidth="1"/>
    <col min="14102" max="14102" width="3.28515625" style="202" customWidth="1"/>
    <col min="14103" max="14336" width="6.85546875" style="202" customWidth="1"/>
    <col min="14337" max="14337" width="3.42578125" style="202" customWidth="1"/>
    <col min="14338" max="14338" width="9.42578125" style="202" customWidth="1"/>
    <col min="14339" max="14339" width="11.140625" style="202" customWidth="1"/>
    <col min="14340" max="14340" width="1.140625" style="202" customWidth="1"/>
    <col min="14341" max="14341" width="5.7109375" style="202" customWidth="1"/>
    <col min="14342" max="14342" width="1.140625" style="202" customWidth="1"/>
    <col min="14343" max="14343" width="2.28515625" style="202" customWidth="1"/>
    <col min="14344" max="14344" width="11.42578125" style="202" customWidth="1"/>
    <col min="14345" max="14345" width="1.28515625" style="202" customWidth="1"/>
    <col min="14346" max="14346" width="1" style="202" customWidth="1"/>
    <col min="14347" max="14347" width="8" style="202" customWidth="1"/>
    <col min="14348" max="14348" width="5.5703125" style="202" customWidth="1"/>
    <col min="14349" max="14349" width="1.28515625" style="202" customWidth="1"/>
    <col min="14350" max="14350" width="3.42578125" style="202" customWidth="1"/>
    <col min="14351" max="14351" width="1.140625" style="202" customWidth="1"/>
    <col min="14352" max="14352" width="7.140625" style="202" customWidth="1"/>
    <col min="14353" max="14353" width="17.28515625" style="202" customWidth="1"/>
    <col min="14354" max="14354" width="2" style="202" customWidth="1"/>
    <col min="14355" max="14355" width="5.42578125" style="202" customWidth="1"/>
    <col min="14356" max="14356" width="1.42578125" style="202" customWidth="1"/>
    <col min="14357" max="14357" width="5.7109375" style="202" customWidth="1"/>
    <col min="14358" max="14358" width="3.28515625" style="202" customWidth="1"/>
    <col min="14359" max="14592" width="6.85546875" style="202" customWidth="1"/>
    <col min="14593" max="14593" width="3.42578125" style="202" customWidth="1"/>
    <col min="14594" max="14594" width="9.42578125" style="202" customWidth="1"/>
    <col min="14595" max="14595" width="11.140625" style="202" customWidth="1"/>
    <col min="14596" max="14596" width="1.140625" style="202" customWidth="1"/>
    <col min="14597" max="14597" width="5.7109375" style="202" customWidth="1"/>
    <col min="14598" max="14598" width="1.140625" style="202" customWidth="1"/>
    <col min="14599" max="14599" width="2.28515625" style="202" customWidth="1"/>
    <col min="14600" max="14600" width="11.42578125" style="202" customWidth="1"/>
    <col min="14601" max="14601" width="1.28515625" style="202" customWidth="1"/>
    <col min="14602" max="14602" width="1" style="202" customWidth="1"/>
    <col min="14603" max="14603" width="8" style="202" customWidth="1"/>
    <col min="14604" max="14604" width="5.5703125" style="202" customWidth="1"/>
    <col min="14605" max="14605" width="1.28515625" style="202" customWidth="1"/>
    <col min="14606" max="14606" width="3.42578125" style="202" customWidth="1"/>
    <col min="14607" max="14607" width="1.140625" style="202" customWidth="1"/>
    <col min="14608" max="14608" width="7.140625" style="202" customWidth="1"/>
    <col min="14609" max="14609" width="17.28515625" style="202" customWidth="1"/>
    <col min="14610" max="14610" width="2" style="202" customWidth="1"/>
    <col min="14611" max="14611" width="5.42578125" style="202" customWidth="1"/>
    <col min="14612" max="14612" width="1.42578125" style="202" customWidth="1"/>
    <col min="14613" max="14613" width="5.7109375" style="202" customWidth="1"/>
    <col min="14614" max="14614" width="3.28515625" style="202" customWidth="1"/>
    <col min="14615" max="14848" width="6.85546875" style="202" customWidth="1"/>
    <col min="14849" max="14849" width="3.42578125" style="202" customWidth="1"/>
    <col min="14850" max="14850" width="9.42578125" style="202" customWidth="1"/>
    <col min="14851" max="14851" width="11.140625" style="202" customWidth="1"/>
    <col min="14852" max="14852" width="1.140625" style="202" customWidth="1"/>
    <col min="14853" max="14853" width="5.7109375" style="202" customWidth="1"/>
    <col min="14854" max="14854" width="1.140625" style="202" customWidth="1"/>
    <col min="14855" max="14855" width="2.28515625" style="202" customWidth="1"/>
    <col min="14856" max="14856" width="11.42578125" style="202" customWidth="1"/>
    <col min="14857" max="14857" width="1.28515625" style="202" customWidth="1"/>
    <col min="14858" max="14858" width="1" style="202" customWidth="1"/>
    <col min="14859" max="14859" width="8" style="202" customWidth="1"/>
    <col min="14860" max="14860" width="5.5703125" style="202" customWidth="1"/>
    <col min="14861" max="14861" width="1.28515625" style="202" customWidth="1"/>
    <col min="14862" max="14862" width="3.42578125" style="202" customWidth="1"/>
    <col min="14863" max="14863" width="1.140625" style="202" customWidth="1"/>
    <col min="14864" max="14864" width="7.140625" style="202" customWidth="1"/>
    <col min="14865" max="14865" width="17.28515625" style="202" customWidth="1"/>
    <col min="14866" max="14866" width="2" style="202" customWidth="1"/>
    <col min="14867" max="14867" width="5.42578125" style="202" customWidth="1"/>
    <col min="14868" max="14868" width="1.42578125" style="202" customWidth="1"/>
    <col min="14869" max="14869" width="5.7109375" style="202" customWidth="1"/>
    <col min="14870" max="14870" width="3.28515625" style="202" customWidth="1"/>
    <col min="14871" max="15104" width="6.85546875" style="202" customWidth="1"/>
    <col min="15105" max="15105" width="3.42578125" style="202" customWidth="1"/>
    <col min="15106" max="15106" width="9.42578125" style="202" customWidth="1"/>
    <col min="15107" max="15107" width="11.140625" style="202" customWidth="1"/>
    <col min="15108" max="15108" width="1.140625" style="202" customWidth="1"/>
    <col min="15109" max="15109" width="5.7109375" style="202" customWidth="1"/>
    <col min="15110" max="15110" width="1.140625" style="202" customWidth="1"/>
    <col min="15111" max="15111" width="2.28515625" style="202" customWidth="1"/>
    <col min="15112" max="15112" width="11.42578125" style="202" customWidth="1"/>
    <col min="15113" max="15113" width="1.28515625" style="202" customWidth="1"/>
    <col min="15114" max="15114" width="1" style="202" customWidth="1"/>
    <col min="15115" max="15115" width="8" style="202" customWidth="1"/>
    <col min="15116" max="15116" width="5.5703125" style="202" customWidth="1"/>
    <col min="15117" max="15117" width="1.28515625" style="202" customWidth="1"/>
    <col min="15118" max="15118" width="3.42578125" style="202" customWidth="1"/>
    <col min="15119" max="15119" width="1.140625" style="202" customWidth="1"/>
    <col min="15120" max="15120" width="7.140625" style="202" customWidth="1"/>
    <col min="15121" max="15121" width="17.28515625" style="202" customWidth="1"/>
    <col min="15122" max="15122" width="2" style="202" customWidth="1"/>
    <col min="15123" max="15123" width="5.42578125" style="202" customWidth="1"/>
    <col min="15124" max="15124" width="1.42578125" style="202" customWidth="1"/>
    <col min="15125" max="15125" width="5.7109375" style="202" customWidth="1"/>
    <col min="15126" max="15126" width="3.28515625" style="202" customWidth="1"/>
    <col min="15127" max="15360" width="6.85546875" style="202" customWidth="1"/>
    <col min="15361" max="15361" width="3.42578125" style="202" customWidth="1"/>
    <col min="15362" max="15362" width="9.42578125" style="202" customWidth="1"/>
    <col min="15363" max="15363" width="11.140625" style="202" customWidth="1"/>
    <col min="15364" max="15364" width="1.140625" style="202" customWidth="1"/>
    <col min="15365" max="15365" width="5.7109375" style="202" customWidth="1"/>
    <col min="15366" max="15366" width="1.140625" style="202" customWidth="1"/>
    <col min="15367" max="15367" width="2.28515625" style="202" customWidth="1"/>
    <col min="15368" max="15368" width="11.42578125" style="202" customWidth="1"/>
    <col min="15369" max="15369" width="1.28515625" style="202" customWidth="1"/>
    <col min="15370" max="15370" width="1" style="202" customWidth="1"/>
    <col min="15371" max="15371" width="8" style="202" customWidth="1"/>
    <col min="15372" max="15372" width="5.5703125" style="202" customWidth="1"/>
    <col min="15373" max="15373" width="1.28515625" style="202" customWidth="1"/>
    <col min="15374" max="15374" width="3.42578125" style="202" customWidth="1"/>
    <col min="15375" max="15375" width="1.140625" style="202" customWidth="1"/>
    <col min="15376" max="15376" width="7.140625" style="202" customWidth="1"/>
    <col min="15377" max="15377" width="17.28515625" style="202" customWidth="1"/>
    <col min="15378" max="15378" width="2" style="202" customWidth="1"/>
    <col min="15379" max="15379" width="5.42578125" style="202" customWidth="1"/>
    <col min="15380" max="15380" width="1.42578125" style="202" customWidth="1"/>
    <col min="15381" max="15381" width="5.7109375" style="202" customWidth="1"/>
    <col min="15382" max="15382" width="3.28515625" style="202" customWidth="1"/>
    <col min="15383" max="15616" width="6.85546875" style="202" customWidth="1"/>
    <col min="15617" max="15617" width="3.42578125" style="202" customWidth="1"/>
    <col min="15618" max="15618" width="9.42578125" style="202" customWidth="1"/>
    <col min="15619" max="15619" width="11.140625" style="202" customWidth="1"/>
    <col min="15620" max="15620" width="1.140625" style="202" customWidth="1"/>
    <col min="15621" max="15621" width="5.7109375" style="202" customWidth="1"/>
    <col min="15622" max="15622" width="1.140625" style="202" customWidth="1"/>
    <col min="15623" max="15623" width="2.28515625" style="202" customWidth="1"/>
    <col min="15624" max="15624" width="11.42578125" style="202" customWidth="1"/>
    <col min="15625" max="15625" width="1.28515625" style="202" customWidth="1"/>
    <col min="15626" max="15626" width="1" style="202" customWidth="1"/>
    <col min="15627" max="15627" width="8" style="202" customWidth="1"/>
    <col min="15628" max="15628" width="5.5703125" style="202" customWidth="1"/>
    <col min="15629" max="15629" width="1.28515625" style="202" customWidth="1"/>
    <col min="15630" max="15630" width="3.42578125" style="202" customWidth="1"/>
    <col min="15631" max="15631" width="1.140625" style="202" customWidth="1"/>
    <col min="15632" max="15632" width="7.140625" style="202" customWidth="1"/>
    <col min="15633" max="15633" width="17.28515625" style="202" customWidth="1"/>
    <col min="15634" max="15634" width="2" style="202" customWidth="1"/>
    <col min="15635" max="15635" width="5.42578125" style="202" customWidth="1"/>
    <col min="15636" max="15636" width="1.42578125" style="202" customWidth="1"/>
    <col min="15637" max="15637" width="5.7109375" style="202" customWidth="1"/>
    <col min="15638" max="15638" width="3.28515625" style="202" customWidth="1"/>
    <col min="15639" max="15872" width="6.85546875" style="202" customWidth="1"/>
    <col min="15873" max="15873" width="3.42578125" style="202" customWidth="1"/>
    <col min="15874" max="15874" width="9.42578125" style="202" customWidth="1"/>
    <col min="15875" max="15875" width="11.140625" style="202" customWidth="1"/>
    <col min="15876" max="15876" width="1.140625" style="202" customWidth="1"/>
    <col min="15877" max="15877" width="5.7109375" style="202" customWidth="1"/>
    <col min="15878" max="15878" width="1.140625" style="202" customWidth="1"/>
    <col min="15879" max="15879" width="2.28515625" style="202" customWidth="1"/>
    <col min="15880" max="15880" width="11.42578125" style="202" customWidth="1"/>
    <col min="15881" max="15881" width="1.28515625" style="202" customWidth="1"/>
    <col min="15882" max="15882" width="1" style="202" customWidth="1"/>
    <col min="15883" max="15883" width="8" style="202" customWidth="1"/>
    <col min="15884" max="15884" width="5.5703125" style="202" customWidth="1"/>
    <col min="15885" max="15885" width="1.28515625" style="202" customWidth="1"/>
    <col min="15886" max="15886" width="3.42578125" style="202" customWidth="1"/>
    <col min="15887" max="15887" width="1.140625" style="202" customWidth="1"/>
    <col min="15888" max="15888" width="7.140625" style="202" customWidth="1"/>
    <col min="15889" max="15889" width="17.28515625" style="202" customWidth="1"/>
    <col min="15890" max="15890" width="2" style="202" customWidth="1"/>
    <col min="15891" max="15891" width="5.42578125" style="202" customWidth="1"/>
    <col min="15892" max="15892" width="1.42578125" style="202" customWidth="1"/>
    <col min="15893" max="15893" width="5.7109375" style="202" customWidth="1"/>
    <col min="15894" max="15894" width="3.28515625" style="202" customWidth="1"/>
    <col min="15895" max="16128" width="6.85546875" style="202" customWidth="1"/>
    <col min="16129" max="16129" width="3.42578125" style="202" customWidth="1"/>
    <col min="16130" max="16130" width="9.42578125" style="202" customWidth="1"/>
    <col min="16131" max="16131" width="11.140625" style="202" customWidth="1"/>
    <col min="16132" max="16132" width="1.140625" style="202" customWidth="1"/>
    <col min="16133" max="16133" width="5.7109375" style="202" customWidth="1"/>
    <col min="16134" max="16134" width="1.140625" style="202" customWidth="1"/>
    <col min="16135" max="16135" width="2.28515625" style="202" customWidth="1"/>
    <col min="16136" max="16136" width="11.42578125" style="202" customWidth="1"/>
    <col min="16137" max="16137" width="1.28515625" style="202" customWidth="1"/>
    <col min="16138" max="16138" width="1" style="202" customWidth="1"/>
    <col min="16139" max="16139" width="8" style="202" customWidth="1"/>
    <col min="16140" max="16140" width="5.5703125" style="202" customWidth="1"/>
    <col min="16141" max="16141" width="1.28515625" style="202" customWidth="1"/>
    <col min="16142" max="16142" width="3.42578125" style="202" customWidth="1"/>
    <col min="16143" max="16143" width="1.140625" style="202" customWidth="1"/>
    <col min="16144" max="16144" width="7.140625" style="202" customWidth="1"/>
    <col min="16145" max="16145" width="17.28515625" style="202" customWidth="1"/>
    <col min="16146" max="16146" width="2" style="202" customWidth="1"/>
    <col min="16147" max="16147" width="5.42578125" style="202" customWidth="1"/>
    <col min="16148" max="16148" width="1.42578125" style="202" customWidth="1"/>
    <col min="16149" max="16149" width="5.7109375" style="202" customWidth="1"/>
    <col min="16150" max="16150" width="3.28515625" style="202" customWidth="1"/>
    <col min="16151" max="16384" width="6.85546875" style="202" customWidth="1"/>
  </cols>
  <sheetData>
    <row r="1" spans="2:21" ht="6" customHeight="1"/>
    <row r="2" spans="2:21" ht="20.25" customHeight="1">
      <c r="B2" s="203" t="s">
        <v>2148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2:21" ht="6" customHeight="1"/>
    <row r="4" spans="2:21" ht="18.75" customHeight="1">
      <c r="B4" s="218" t="s">
        <v>2149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2:21" ht="27" customHeight="1"/>
    <row r="6" spans="2:21" ht="18" customHeight="1"/>
    <row r="7" spans="2:21">
      <c r="H7" s="207" t="s">
        <v>2150</v>
      </c>
      <c r="I7" s="207"/>
      <c r="K7" s="208" t="s">
        <v>2151</v>
      </c>
      <c r="L7" s="208"/>
      <c r="N7" s="208" t="s">
        <v>2152</v>
      </c>
      <c r="O7" s="208"/>
      <c r="P7" s="208"/>
    </row>
    <row r="8" spans="2:21" ht="13.5" customHeight="1">
      <c r="H8" s="219" t="s">
        <v>2153</v>
      </c>
      <c r="I8" s="219"/>
      <c r="K8" s="210">
        <v>628818.89</v>
      </c>
      <c r="L8" s="210"/>
      <c r="N8" s="220">
        <v>249</v>
      </c>
      <c r="O8" s="220"/>
      <c r="P8" s="220"/>
    </row>
    <row r="9" spans="2:21" ht="13.5" customHeight="1">
      <c r="H9" s="219" t="s">
        <v>2154</v>
      </c>
      <c r="I9" s="219"/>
      <c r="K9" s="210">
        <v>859786.67</v>
      </c>
      <c r="L9" s="210"/>
      <c r="N9" s="220">
        <v>125</v>
      </c>
      <c r="O9" s="220"/>
      <c r="P9" s="220"/>
    </row>
    <row r="10" spans="2:21" ht="13.5" customHeight="1">
      <c r="H10" s="219" t="s">
        <v>2155</v>
      </c>
      <c r="I10" s="219"/>
      <c r="K10" s="210">
        <v>1618.25</v>
      </c>
      <c r="L10" s="210"/>
      <c r="N10" s="220">
        <v>3</v>
      </c>
      <c r="O10" s="220"/>
      <c r="P10" s="220"/>
    </row>
    <row r="11" spans="2:21" ht="13.5" customHeight="1">
      <c r="H11" s="219" t="s">
        <v>2156</v>
      </c>
      <c r="I11" s="219"/>
      <c r="K11" s="210">
        <v>276148.28999999998</v>
      </c>
      <c r="L11" s="210"/>
      <c r="N11" s="220">
        <v>10</v>
      </c>
      <c r="O11" s="220"/>
      <c r="P11" s="220"/>
    </row>
    <row r="12" spans="2:21" ht="13.5" customHeight="1">
      <c r="H12" s="219" t="s">
        <v>2157</v>
      </c>
      <c r="I12" s="219"/>
      <c r="K12" s="210">
        <v>265041.89</v>
      </c>
      <c r="L12" s="210"/>
      <c r="N12" s="220">
        <v>64</v>
      </c>
      <c r="O12" s="220"/>
      <c r="P12" s="220"/>
    </row>
    <row r="13" spans="2:21" ht="13.5" customHeight="1">
      <c r="H13" s="219" t="s">
        <v>2158</v>
      </c>
      <c r="I13" s="219"/>
      <c r="K13" s="210">
        <v>210</v>
      </c>
      <c r="L13" s="210"/>
      <c r="N13" s="220">
        <v>1</v>
      </c>
      <c r="O13" s="220"/>
      <c r="P13" s="220"/>
    </row>
    <row r="14" spans="2:21" ht="12" customHeight="1"/>
    <row r="15" spans="2:21">
      <c r="H15" s="216" t="s">
        <v>265</v>
      </c>
      <c r="I15" s="216"/>
      <c r="K15" s="210">
        <v>2031623.99</v>
      </c>
      <c r="L15" s="210"/>
      <c r="N15" s="220">
        <v>414</v>
      </c>
      <c r="O15" s="220"/>
      <c r="P15" s="220"/>
    </row>
    <row r="16" spans="2:21" ht="6" customHeight="1"/>
    <row r="17" spans="1:22" ht="409.6" customHeight="1"/>
    <row r="18" spans="1:22" ht="18" customHeight="1"/>
    <row r="19" spans="1:22" ht="15" customHeight="1">
      <c r="A19" s="214" t="s">
        <v>412</v>
      </c>
      <c r="B19" s="214"/>
      <c r="C19" s="214"/>
      <c r="D19" s="214"/>
      <c r="E19" s="214"/>
      <c r="F19" s="214"/>
      <c r="G19" s="214"/>
      <c r="H19" s="214"/>
      <c r="L19" s="215" t="s">
        <v>2159</v>
      </c>
      <c r="M19" s="215"/>
      <c r="N19" s="215"/>
      <c r="O19" s="215"/>
      <c r="P19" s="215"/>
      <c r="Q19" s="215"/>
      <c r="R19" s="215"/>
      <c r="S19" s="215"/>
      <c r="T19" s="215"/>
      <c r="U19" s="215"/>
      <c r="V19" s="215"/>
    </row>
  </sheetData>
  <mergeCells count="28">
    <mergeCell ref="A19:H19"/>
    <mergeCell ref="L19:V19"/>
    <mergeCell ref="H13:I13"/>
    <mergeCell ref="K13:L13"/>
    <mergeCell ref="N13:P13"/>
    <mergeCell ref="H15:I15"/>
    <mergeCell ref="K15:L15"/>
    <mergeCell ref="N15:P15"/>
    <mergeCell ref="H11:I11"/>
    <mergeCell ref="K11:L11"/>
    <mergeCell ref="N11:P11"/>
    <mergeCell ref="H12:I12"/>
    <mergeCell ref="K12:L12"/>
    <mergeCell ref="N12:P12"/>
    <mergeCell ref="H9:I9"/>
    <mergeCell ref="K9:L9"/>
    <mergeCell ref="N9:P9"/>
    <mergeCell ref="H10:I10"/>
    <mergeCell ref="K10:L10"/>
    <mergeCell ref="N10:P10"/>
    <mergeCell ref="B2:U2"/>
    <mergeCell ref="B4:U4"/>
    <mergeCell ref="H7:I7"/>
    <mergeCell ref="K7:L7"/>
    <mergeCell ref="N7:P7"/>
    <mergeCell ref="H8:I8"/>
    <mergeCell ref="K8:L8"/>
    <mergeCell ref="N8:P8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ACH &amp; Recap </vt:lpstr>
      <vt:lpstr>2. Vendor pmt</vt:lpstr>
      <vt:lpstr>3. Disbursement Rpt</vt:lpstr>
      <vt:lpstr>4. Pmt over 2k</vt:lpstr>
      <vt:lpstr>5.PCard</vt:lpstr>
      <vt:lpstr>6. Gas rpt</vt:lpstr>
      <vt:lpstr>7. Chk Reg</vt:lpstr>
      <vt:lpstr>8. Voids</vt:lpstr>
      <vt:lpstr>9. Fund Summary</vt:lpstr>
      <vt:lpstr>'3. Disbursement Rpt'!Print_Area</vt:lpstr>
      <vt:lpstr>'6. Gas rpt'!Print_Area</vt:lpstr>
      <vt:lpstr>'ACH &amp; Recap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County Department of Education</dc:creator>
  <cp:lastModifiedBy>Harris County Department of Education</cp:lastModifiedBy>
  <dcterms:created xsi:type="dcterms:W3CDTF">2021-05-10T21:24:43Z</dcterms:created>
  <dcterms:modified xsi:type="dcterms:W3CDTF">2021-06-07T22:09:47Z</dcterms:modified>
</cp:coreProperties>
</file>